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k662fs\共有フォルダ\02 総合政策課\02 財政係\01ﾒｰﾙ\R5\地方財政資料集\20231002【依頼：10６（金）〆】令和３年度財政状況資料集の作成について（２回目再出力後）\ホームページへ掲載するデータ\"/>
    </mc:Choice>
  </mc:AlternateContent>
  <bookViews>
    <workbookView xWindow="0" yWindow="0" windowWidth="15360" windowHeight="7635" firstSheet="12"/>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<sst xmlns="http://schemas.openxmlformats.org/spreadsheetml/2006/main" count="1060" uniqueCount="605">
  <si>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</si>
  <si>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</si>
  <si>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</si>
  <si>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</si>
  <si>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</si>
  <si>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</si>
  <si>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</si>
  <si>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</si>
  <si>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</si>
  <si>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</si>
  <si>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</si>
  <si>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</si>
  <si>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</si>
  <si>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</si>
  <si>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</si>
  <si>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</si>
  <si>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</si>
  <si>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</si>
  <si>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</si>
  <si>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</si>
  <si>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</si>
  <si>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</si>
  <si>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</si>
  <si>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</si>
  <si>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</si>
  <si>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</si>
  <si>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</si>
  <si>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</si>
  <si>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</si>
  <si>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</si>
  <si>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</si>
  <si>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</si>
  <si>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</si>
  <si>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</si>
  <si>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</si>
  <si>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</si>
  <si>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</si>
  <si>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</si>
  <si>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</si>
  <si>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</si>
  <si>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</si>
  <si>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</si>
  <si>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</si>
  <si>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</si>
  <si>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</si>
  <si>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</si>
  <si>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</si>
  <si>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</si>
  <si>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</si>
  <si>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</si>
  <si>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</si>
  <si>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</si>
  <si>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</si>
  <si>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</si>
  <si>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</si>
  <si>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</si>
  <si>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</si>
  <si>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</si>
  <si>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</si>
  <si>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</si>
  <si>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</si>
  <si>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</si>
  <si>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</si>
  <si>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</si>
  <si>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</si>
  <si>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</si>
  <si>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</si>
  <si>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</si>
  <si>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</si>
  <si>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</si>
  <si>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</si>
  <si>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</si>
  <si>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</si>
  <si>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</si>
  <si>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</si>
  <si>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</si>
  <si>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</si>
  <si>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</si>
  <si>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</si>
  <si>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</si>
  <si>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</si>
  <si>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</si>
  <si>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</si>
  <si>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</si>
  <si>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</si>
  <si>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</si>
  <si>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</si>
  <si>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</si>
  <si>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</si>
  <si>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</si>
  <si>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</si>
  <si>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</si>
  <si>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</si>
  <si>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</si>
  <si>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</si>
  <si>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</si>
  <si>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</si>
  <si>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厚岸町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</si>
  <si>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</si>
  <si>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</si>
  <si>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</si>
  <si>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</si>
  <si>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</si>
  <si>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</si>
  <si>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</si>
  <si>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</si>
  <si>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</si>
  <si>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</si>
  <si>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</si>
  <si>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</si>
  <si>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</si>
  <si>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</si>
  <si>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</si>
  <si>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</si>
  <si>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</si>
  <si>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</si>
  <si>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</si>
  <si>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</si>
  <si>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</si>
  <si>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</si>
  <si>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</si>
  <si>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</si>
  <si>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</si>
  <si>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</si>
  <si>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</si>
  <si>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</si>
  <si>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</si>
  <si>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</si>
  <si>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</si>
  <si>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</si>
  <si>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</si>
  <si>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</si>
  <si>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</si>
  <si>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</si>
  <si>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</si>
  <si>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</si>
  <si>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</si>
  <si>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</si>
  <si>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</si>
  <si>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</si>
  <si>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</si>
  <si>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</si>
  <si>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</si>
  <si>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</si>
  <si>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</si>
  <si>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</si>
  <si>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</si>
  <si>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</si>
  <si>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</si>
  <si>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</si>
  <si>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</si>
  <si>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</si>
  <si>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</si>
  <si>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</si>
  <si>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</si>
  <si>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</si>
  <si>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</si>
  <si>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</si>
  <si>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</si>
  <si>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</si>
  <si>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</si>
  <si>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</si>
  <si>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</si>
  <si>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</si>
  <si>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</si>
  <si>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</si>
  <si>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</si>
  <si>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</si>
  <si>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</si>
  <si>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</si>
  <si>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</si>
  <si>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</si>
  <si>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</si>
  <si>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</si>
  <si>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</si>
  <si>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</si>
  <si>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</si>
  <si>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</si>
  <si>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</si>
  <si>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</si>
  <si>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</si>
  <si>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</si>
  <si>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</si>
  <si>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</si>
  <si>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</si>
  <si>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</si>
  <si>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</si>
  <si>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</si>
  <si>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</si>
  <si>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</si>
  <si>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</si>
  <si>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</si>
  <si>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</si>
  <si>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</si>
  <si>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</si>
  <si>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</si>
  <si>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</si>
  <si>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</si>
  <si>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</si>
  <si>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</si>
  <si>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</si>
  <si>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</si>
  <si>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</si>
  <si>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</si>
  <si>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</si>
  <si>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</si>
  <si>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</si>
  <si>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</si>
  <si>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</si>
  <si>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</si>
  <si>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</si>
  <si>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</si>
  <si>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</si>
  <si>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</si>
  <si>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</si>
  <si>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</si>
  <si>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北海道厚岸町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</si>
  <si>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</si>
  <si>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</si>
  <si>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</si>
  <si>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</si>
  <si>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</si>
  <si>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</si>
  <si>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</si>
  <si>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</si>
  <si>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</si>
  <si>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</si>
  <si>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</si>
  <si>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</si>
  <si>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</si>
  <si>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</si>
  <si>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</si>
  <si>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</si>
  <si>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</si>
  <si>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</si>
  <si>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</si>
  <si>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</si>
  <si>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</si>
  <si>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</si>
  <si>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</si>
  <si>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</si>
  <si>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</si>
  <si>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</si>
  <si>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</si>
  <si>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</si>
  <si>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</si>
  <si>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</si>
  <si>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</si>
  <si>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</si>
  <si>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</si>
  <si>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</si>
  <si>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</si>
  <si>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</si>
  <si>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</si>
  <si>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</si>
  <si>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</si>
  <si>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</si>
  <si>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</si>
  <si>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</si>
  <si>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</si>
  <si>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</si>
  <si>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</si>
  <si>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</si>
  <si>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</si>
  <si>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</si>
  <si>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</si>
  <si>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</si>
  <si>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</si>
  <si>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</si>
  <si>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</si>
  <si>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</si>
  <si>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</si>
  <si>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</si>
  <si>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</si>
  <si>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</si>
  <si>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</si>
  <si>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</si>
  <si>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</si>
  <si>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</si>
  <si>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</si>
  <si>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</si>
  <si>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</si>
  <si>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</si>
  <si>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</si>
  <si>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</si>
  <si>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</si>
  <si>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</si>
  <si>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</si>
  <si>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</si>
  <si>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</si>
  <si>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</si>
  <si>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</si>
  <si>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</si>
  <si>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</si>
  <si>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</si>
  <si>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</si>
  <si>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</si>
  <si>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</si>
  <si>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</si>
  <si>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</si>
  <si>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</si>
  <si>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</si>
  <si>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</si>
  <si>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</si>
  <si>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</si>
  <si>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</si>
  <si>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</si>
  <si>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</si>
  <si>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</si>
  <si>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</si>
  <si>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</si>
  <si>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</si>
  <si>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</si>
  <si>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</si>
  <si>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</si>
  <si>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</si>
  <si>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</si>
  <si>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</si>
  <si>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</si>
  <si>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</si>
  <si>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</si>
  <si>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</si>
  <si>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</si>
  <si>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</si>
  <si>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</si>
  <si>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</si>
  <si>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</si>
  <si>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</si>
  <si>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</si>
  <si>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</si>
  <si>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</si>
  <si>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</si>
  <si>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</si>
  <si>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</si>
  <si>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</si>
  <si>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</si>
  <si>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</si>
  <si>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</si>
  <si>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</si>
  <si>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</si>
  <si>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</si>
  <si>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</si>
  <si>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</si>
  <si>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</si>
  <si>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</si>
  <si>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</si>
  <si>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</si>
  <si>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</si>
  <si>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</si>
  <si>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</si>
  <si>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</si>
  <si>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</si>
  <si>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</si>
  <si>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</si>
  <si>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</si>
  <si>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</si>
  <si>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</si>
  <si>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</si>
  <si>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</si>
  <si>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</si>
  <si>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</si>
  <si>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</si>
  <si>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</si>
  <si>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</si>
  <si>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</si>
  <si>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</si>
  <si>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</si>
  <si>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</si>
  <si>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</si>
  <si>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</si>
  <si>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北海道厚岸町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</si>
  <si>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</si>
  <si>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</si>
  <si>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</si>
  <si>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</si>
  <si>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</si>
  <si>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</si>
  <si>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</si>
  <si>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</si>
  <si>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</si>
  <si>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</si>
  <si>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</si>
  <si>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</si>
  <si>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</si>
  <si>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</si>
  <si>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</si>
  <si>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</si>
  <si>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</si>
  <si>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</si>
  <si>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</si>
  <si>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</si>
  <si>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</si>
  <si>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</si>
  <si>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</si>
  <si>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</si>
  <si>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</si>
  <si>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</si>
  <si>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</si>
  <si>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</si>
  <si>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</si>
  <si>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</si>
  <si>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</si>
  <si>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</si>
  <si>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</si>
  <si>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</si>
  <si>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</si>
  <si>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</si>
  <si>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介護老人保健施設事業特別会計</t>
    <phoneticPr fontId="5"/>
  </si>
  <si>
    <t>水道事業会計</t>
    <phoneticPr fontId="5"/>
  </si>
  <si>
    <t>法適用企業</t>
    <phoneticPr fontId="5"/>
  </si>
  <si>
    <t>病院事業会計</t>
    <phoneticPr fontId="5"/>
  </si>
  <si>
    <t>簡易水道事業特別会計</t>
    <phoneticPr fontId="5"/>
  </si>
  <si>
    <t>法非適用企業</t>
    <phoneticPr fontId="5"/>
  </si>
  <si>
    <t>下水道事業特別会計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</si>
  <si>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</si>
  <si>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</si>
  <si>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</si>
  <si>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</si>
  <si>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</si>
  <si>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</si>
  <si>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</si>
  <si>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</si>
  <si>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</si>
  <si>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</si>
  <si>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</si>
  <si>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</si>
  <si>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</si>
  <si>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</si>
  <si>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</si>
  <si>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</si>
  <si>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</si>
  <si>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</si>
  <si>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</si>
  <si>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</si>
  <si>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</si>
  <si>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</si>
  <si>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</si>
  <si>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</si>
  <si>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</si>
  <si>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</si>
  <si>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</si>
  <si>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</si>
  <si>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</si>
  <si>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</si>
  <si>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</si>
  <si>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</si>
  <si>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</si>
  <si>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</si>
  <si>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</si>
  <si>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</si>
  <si>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</si>
  <si>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</si>
  <si>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</si>
  <si>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</si>
  <si>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</si>
  <si>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</si>
  <si>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</si>
  <si>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</si>
  <si>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</si>
  <si>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</si>
  <si>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</si>
  <si>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</si>
  <si>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</si>
  <si>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</si>
  <si>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</si>
  <si>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</si>
  <si>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</si>
  <si>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</si>
  <si>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</si>
  <si>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</si>
  <si>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</si>
  <si>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</si>
  <si>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</si>
  <si>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</si>
  <si>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</si>
  <si>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</si>
  <si>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</si>
  <si>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</si>
  <si>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</si>
  <si>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</si>
  <si>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</si>
  <si>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</si>
  <si>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</si>
  <si>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</si>
  <si>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</si>
  <si>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</si>
  <si>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</si>
  <si>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</si>
  <si>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</si>
  <si>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</si>
  <si>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</si>
  <si>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</si>
  <si>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</si>
  <si>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</si>
  <si>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</si>
  <si>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</si>
  <si>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</si>
  <si>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</si>
  <si>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</si>
  <si>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</si>
  <si>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</si>
  <si>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</si>
  <si>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</si>
  <si>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</si>
  <si>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</si>
  <si>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</si>
  <si>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</si>
  <si>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</si>
  <si>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</si>
  <si>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</si>
  <si>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</si>
  <si>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</si>
  <si>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</si>
  <si>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</si>
  <si>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</si>
  <si>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</si>
  <si>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</si>
  <si>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</si>
  <si>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</si>
  <si>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</si>
  <si>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</si>
  <si>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</si>
  <si>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</si>
  <si>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</si>
  <si>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</si>
  <si>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</si>
  <si>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</si>
  <si>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</si>
  <si>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</si>
  <si>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</si>
  <si>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</si>
  <si>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</si>
  <si>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</si>
  <si>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</si>
  <si>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</si>
  <si>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</si>
  <si>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</si>
  <si>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</si>
  <si>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</si>
  <si>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</si>
  <si>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</si>
  <si>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</si>
  <si>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</si>
  <si>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</si>
  <si>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</si>
  <si>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</si>
  <si>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</si>
  <si>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</si>
  <si>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</si>
  <si>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</si>
  <si>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</si>
  <si>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</si>
  <si>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</si>
  <si>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</si>
  <si>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</si>
  <si>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</si>
  <si>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</si>
  <si>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</si>
  <si>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</si>
  <si>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</si>
  <si>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3.57</t>
  </si>
  <si>
    <t>▲ 6.87</t>
  </si>
  <si>
    <t>▲ 7.93</t>
  </si>
  <si>
    <t>▲ 4.75</t>
  </si>
  <si>
    <t>▲ 2.73</t>
  </si>
  <si>
    <t>一般会計</t>
  </si>
  <si>
    <t>水道事業会計</t>
  </si>
  <si>
    <t>介護保険特別会計</t>
  </si>
  <si>
    <t>国民健康保険特別会計</t>
  </si>
  <si>
    <t>介護老人保健施設事業特別会計</t>
  </si>
  <si>
    <t>後期高齢者医療特別会計</t>
  </si>
  <si>
    <t>病院事業会計</t>
  </si>
  <si>
    <t>簡易水道事業特別会計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</si>
  <si>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</si>
  <si>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</si>
  <si>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</si>
  <si>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</si>
  <si>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</si>
  <si>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</si>
  <si>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</si>
  <si>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</si>
  <si>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</si>
  <si>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</si>
  <si>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釧路東部消防組合</t>
  </si>
  <si>
    <t>釧路広域連合</t>
  </si>
  <si>
    <t>釧路公立大学事務組合</t>
  </si>
  <si>
    <t>釧路・根室広域地方税滞納整理機構</t>
  </si>
  <si>
    <t>厚岸味覚ターミナル</t>
    <rPh sb="0" eb="2">
      <t>アッケシ</t>
    </rPh>
    <rPh sb="2" eb="4">
      <t>ミカク</t>
    </rPh>
    <phoneticPr fontId="2"/>
  </si>
  <si>
    <t>ふるさと納税基金</t>
    <rPh sb="4" eb="6">
      <t>ノウゼイ</t>
    </rPh>
    <rPh sb="6" eb="8">
      <t>キキン</t>
    </rPh>
    <phoneticPr fontId="5"/>
  </si>
  <si>
    <t>防衛調整交付金事業基金</t>
    <rPh sb="0" eb="2">
      <t>ボウエイ</t>
    </rPh>
    <rPh sb="2" eb="4">
      <t>チョウセイ</t>
    </rPh>
    <rPh sb="4" eb="7">
      <t>コウフキン</t>
    </rPh>
    <rPh sb="7" eb="9">
      <t>ジギョウ</t>
    </rPh>
    <rPh sb="9" eb="11">
      <t>キキン</t>
    </rPh>
    <phoneticPr fontId="5"/>
  </si>
  <si>
    <t>環境保全基金</t>
    <rPh sb="0" eb="2">
      <t>カンキョウ</t>
    </rPh>
    <rPh sb="2" eb="4">
      <t>ホゼン</t>
    </rPh>
    <rPh sb="4" eb="6">
      <t>キキン</t>
    </rPh>
    <phoneticPr fontId="5"/>
  </si>
  <si>
    <t>老人福祉基金</t>
    <rPh sb="0" eb="2">
      <t>ロウジン</t>
    </rPh>
    <rPh sb="2" eb="4">
      <t>フクシ</t>
    </rPh>
    <rPh sb="4" eb="6">
      <t>キキン</t>
    </rPh>
    <phoneticPr fontId="5"/>
  </si>
  <si>
    <t>地域づくり推進基金</t>
    <rPh sb="0" eb="2">
      <t>チイキ</t>
    </rPh>
    <rPh sb="5" eb="7">
      <t>スイシン</t>
    </rPh>
    <rPh sb="7" eb="9">
      <t>キキン</t>
    </rPh>
    <phoneticPr fontId="22"/>
  </si>
  <si>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</si>
  <si>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</si>
  <si>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</si>
  <si>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類似団体平均値を大幅に上回っているが、有形固定資産減価償却率については4ポイントほど下回っている。当町では一部の有形固定資産の更新については、地方債の発行を財源としているため、将来負担比率が上昇している。
　今後については、大型投資事業の適切な取捨選択による地方債の新規発行の抑制等により、後世への負担を軽減するよう財政の健全化を図る。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</si>
  <si>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</si>
  <si>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</si>
  <si>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</si>
  <si>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</si>
  <si>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</si>
  <si>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</si>
  <si>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平成30年度増加傾向にあり、令和３年度においても将来負担比率の数値が上昇している。これは緊急防災・減災事業債が令和２年度以降も借入可能となった事により、防災対策事業の拡大に伴う有形固定資産の更新及び当該地方債の借入増によるものである。
　実質公債費比率について、令和３年度においても前年度より減少しているが、これは、普通交付税の増加及び元利償還金の額の減少等によるものである。
　今後は、今まで行っていた地方債の新規発行を元金償還以下とすることを原則とし、縁故債の繰上償還を行うなど地方債残高の減少に努める。</t>
  </si>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</sst>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7C41-4573-8084-2FB17AEA33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245701</c:v>
                </c:pt>
                <c:pt idx="1">
                  <c:v>258746</c:v>
                </c:pt>
                <c:pt idx="2">
                  <c:v>472497</c:v>
                </c:pt>
                <c:pt idx="3">
                  <c:v>335633</c:v>
                </c:pt>
                <c:pt idx="4">
                  <c:v>276600</c:v>
                </c:pt>
              </c:numCache>
            </c:numRef>
          </c:val>
          <c:smooth val="0"/>
          <c:extLst>
            <c:ext xmlns:c16="http://schemas.microsoft.com/office/drawing/2014/chart" uri="{C3380CC4-5D6E-409C-BE32-E72D297353CC}">
              <c16:uniqueId val="{00000001-7C41-4573-8084-2FB17AEA33A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10.64</c:v>
                </c:pt>
                <c:pt idx="1">
                  <c:v>9.68</c:v>
                </c:pt>
                <c:pt idx="2">
                  <c:v>8.1300000000000008</c:v>
                </c:pt>
                <c:pt idx="3">
                  <c:v>8.9700000000000006</c:v>
                </c:pt>
                <c:pt idx="4">
                  <c:v>10.68</c:v>
                </c:pt>
              </c:numCache>
            </c:numRef>
          </c:val>
          <c:extLst>
            <c:ext xmlns:c16="http://schemas.microsoft.com/office/drawing/2014/chart" uri="{C3380CC4-5D6E-409C-BE32-E72D297353CC}">
              <c16:uniqueId val="{00000000-539F-4683-BF82-7D293D031E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11.09</c:v>
                </c:pt>
                <c:pt idx="1">
                  <c:v>11.25</c:v>
                </c:pt>
                <c:pt idx="2">
                  <c:v>10.48</c:v>
                </c:pt>
                <c:pt idx="3">
                  <c:v>7.9</c:v>
                </c:pt>
                <c:pt idx="4">
                  <c:v>7.45</c:v>
                </c:pt>
              </c:numCache>
            </c:numRef>
          </c:val>
          <c:extLst>
            <c:ext xmlns:c16="http://schemas.microsoft.com/office/drawing/2014/chart" uri="{C3380CC4-5D6E-409C-BE32-E72D297353CC}">
              <c16:uniqueId val="{00000001-539F-4683-BF82-7D293D031E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-3.57</c:v>
                </c:pt>
                <c:pt idx="1">
                  <c:v>-6.87</c:v>
                </c:pt>
                <c:pt idx="2">
                  <c:v>-7.93</c:v>
                </c:pt>
                <c:pt idx="3">
                  <c:v>-4.75</c:v>
                </c:pt>
                <c:pt idx="4">
                  <c:v>-2.73</c:v>
                </c:pt>
              </c:numCache>
            </c:numRef>
          </c:val>
          <c:smooth val="0"/>
          <c:extLst>
            <c:ext xmlns:c16="http://schemas.microsoft.com/office/drawing/2014/chart" uri="{C3380CC4-5D6E-409C-BE32-E72D297353CC}">
              <c16:uniqueId val="{00000002-539F-4683-BF82-7D293D031E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3B2-44F1-BA08-8B7FA9F7A1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3B2-44F1-BA08-8B7FA9F7A160}"/>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3B2-44F1-BA08-8B7FA9F7A160}"/>
            </c:ext>
          </c:extLst>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0.33</c:v>
                </c:pt>
                <c:pt idx="4">
                  <c:v>#N/A</c:v>
                </c:pt>
                <c:pt idx="5">
                  <c:v>0</c:v>
                </c:pt>
                <c:pt idx="6">
                  <c:v>#N/A</c:v>
                </c:pt>
                <c:pt idx="7">
                  <c:v>0</c:v>
                </c:pt>
                <c:pt idx="8">
                  <c:v>#N/A</c:v>
                </c:pt>
                <c:pt idx="9">
                  <c:v>0</c:v>
                </c:pt>
              </c:numCache>
            </c:numRef>
          </c:val>
          <c:extLst>
            <c:ext xmlns:c16="http://schemas.microsoft.com/office/drawing/2014/chart" uri="{C3380CC4-5D6E-409C-BE32-E72D297353CC}">
              <c16:uniqueId val="{00000003-D3B2-44F1-BA08-8B7FA9F7A16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0.04</c:v>
                </c:pt>
              </c:numCache>
            </c:numRef>
          </c:val>
          <c:extLst>
            <c:ext xmlns:c16="http://schemas.microsoft.com/office/drawing/2014/chart" uri="{C3380CC4-5D6E-409C-BE32-E72D297353CC}">
              <c16:uniqueId val="{00000004-D3B2-44F1-BA08-8B7FA9F7A160}"/>
            </c:ext>
          </c:extLst>
        </c:ser>
        <c:ser>
          <c:idx val="5"/>
          <c:order val="5"/>
          <c:tx>
            <c:strRef>
              <c:f>データシート!$A$32</c:f>
              <c:strCache>
                <c:ptCount val="1"/>
                <c:pt idx="0">
                  <c:v>介護老人保健施設事業特別会計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0.1</c:v>
                </c:pt>
                <c:pt idx="4">
                  <c:v>#N/A</c:v>
                </c:pt>
                <c:pt idx="5">
                  <c:v>0.04</c:v>
                </c:pt>
                <c:pt idx="6">
                  <c:v>#N/A</c:v>
                </c:pt>
                <c:pt idx="7">
                  <c:v>7.0000000000000007E-2</c:v>
                </c:pt>
                <c:pt idx="8">
                  <c:v>#N/A</c:v>
                </c:pt>
                <c:pt idx="9">
                  <c:v>0.05</c:v>
                </c:pt>
              </c:numCache>
            </c:numRef>
          </c:val>
          <c:extLst>
            <c:ext xmlns:c16="http://schemas.microsoft.com/office/drawing/2014/chart" uri="{C3380CC4-5D6E-409C-BE32-E72D297353CC}">
              <c16:uniqueId val="{00000005-D3B2-44F1-BA08-8B7FA9F7A16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0.09</c:v>
                </c:pt>
                <c:pt idx="2">
                  <c:v>#N/A</c:v>
                </c:pt>
                <c:pt idx="3">
                  <c:v>0.38</c:v>
                </c:pt>
                <c:pt idx="4">
                  <c:v>#N/A</c:v>
                </c:pt>
                <c:pt idx="5">
                  <c:v>0.34</c:v>
                </c:pt>
                <c:pt idx="6">
                  <c:v>#N/A</c:v>
                </c:pt>
                <c:pt idx="7">
                  <c:v>0.86</c:v>
                </c:pt>
                <c:pt idx="8">
                  <c:v>#N/A</c:v>
                </c:pt>
                <c:pt idx="9">
                  <c:v>0.37</c:v>
                </c:pt>
              </c:numCache>
            </c:numRef>
          </c:val>
          <c:extLst>
            <c:ext xmlns:c16="http://schemas.microsoft.com/office/drawing/2014/chart" uri="{C3380CC4-5D6E-409C-BE32-E72D297353CC}">
              <c16:uniqueId val="{00000006-D3B2-44F1-BA08-8B7FA9F7A16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0.69</c:v>
                </c:pt>
                <c:pt idx="2">
                  <c:v>#N/A</c:v>
                </c:pt>
                <c:pt idx="3">
                  <c:v>0.64</c:v>
                </c:pt>
                <c:pt idx="4">
                  <c:v>#N/A</c:v>
                </c:pt>
                <c:pt idx="5">
                  <c:v>0</c:v>
                </c:pt>
                <c:pt idx="6">
                  <c:v>#N/A</c:v>
                </c:pt>
                <c:pt idx="7">
                  <c:v>0.69</c:v>
                </c:pt>
                <c:pt idx="8">
                  <c:v>#N/A</c:v>
                </c:pt>
                <c:pt idx="9">
                  <c:v>0.78</c:v>
                </c:pt>
              </c:numCache>
            </c:numRef>
          </c:val>
          <c:extLst>
            <c:ext xmlns:c16="http://schemas.microsoft.com/office/drawing/2014/chart" uri="{C3380CC4-5D6E-409C-BE32-E72D297353CC}">
              <c16:uniqueId val="{00000007-D3B2-44F1-BA08-8B7FA9F7A16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4.57</c:v>
                </c:pt>
                <c:pt idx="2">
                  <c:v>#N/A</c:v>
                </c:pt>
                <c:pt idx="3">
                  <c:v>4.75</c:v>
                </c:pt>
                <c:pt idx="4">
                  <c:v>#N/A</c:v>
                </c:pt>
                <c:pt idx="5">
                  <c:v>4.0999999999999996</c:v>
                </c:pt>
                <c:pt idx="6">
                  <c:v>#N/A</c:v>
                </c:pt>
                <c:pt idx="7">
                  <c:v>3.81</c:v>
                </c:pt>
                <c:pt idx="8">
                  <c:v>#N/A</c:v>
                </c:pt>
                <c:pt idx="9">
                  <c:v>3</c:v>
                </c:pt>
              </c:numCache>
            </c:numRef>
          </c:val>
          <c:extLst>
            <c:ext xmlns:c16="http://schemas.microsoft.com/office/drawing/2014/chart" uri="{C3380CC4-5D6E-409C-BE32-E72D297353CC}">
              <c16:uniqueId val="{00000008-D3B2-44F1-BA08-8B7FA9F7A16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10.63</c:v>
                </c:pt>
                <c:pt idx="2">
                  <c:v>#N/A</c:v>
                </c:pt>
                <c:pt idx="3">
                  <c:v>9.67</c:v>
                </c:pt>
                <c:pt idx="4">
                  <c:v>#N/A</c:v>
                </c:pt>
                <c:pt idx="5">
                  <c:v>8.1199999999999992</c:v>
                </c:pt>
                <c:pt idx="6">
                  <c:v>#N/A</c:v>
                </c:pt>
                <c:pt idx="7">
                  <c:v>8.9700000000000006</c:v>
                </c:pt>
                <c:pt idx="8">
                  <c:v>#N/A</c:v>
                </c:pt>
                <c:pt idx="9">
                  <c:v>10.68</c:v>
                </c:pt>
              </c:numCache>
            </c:numRef>
          </c:val>
          <c:extLst>
            <c:ext xmlns:c16="http://schemas.microsoft.com/office/drawing/2014/chart" uri="{C3380CC4-5D6E-409C-BE32-E72D297353CC}">
              <c16:uniqueId val="{00000009-D3B2-44F1-BA08-8B7FA9F7A1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1048</c:v>
                </c:pt>
                <c:pt idx="5">
                  <c:v>1040</c:v>
                </c:pt>
                <c:pt idx="8">
                  <c:v>1008</c:v>
                </c:pt>
                <c:pt idx="11">
                  <c:v>1058</c:v>
                </c:pt>
                <c:pt idx="14">
                  <c:v>1047</c:v>
                </c:pt>
              </c:numCache>
            </c:numRef>
          </c:val>
          <c:extLst>
            <c:ext xmlns:c16="http://schemas.microsoft.com/office/drawing/2014/chart" uri="{C3380CC4-5D6E-409C-BE32-E72D297353CC}">
              <c16:uniqueId val="{00000000-5B89-488C-B3A4-C78C66F464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B89-488C-B3A4-C78C66F464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33</c:v>
                </c:pt>
                <c:pt idx="3">
                  <c:v>35</c:v>
                </c:pt>
                <c:pt idx="6">
                  <c:v>32</c:v>
                </c:pt>
                <c:pt idx="9">
                  <c:v>37</c:v>
                </c:pt>
                <c:pt idx="12">
                  <c:v>47</c:v>
                </c:pt>
              </c:numCache>
            </c:numRef>
          </c:val>
          <c:extLst>
            <c:ext xmlns:c16="http://schemas.microsoft.com/office/drawing/2014/chart" uri="{C3380CC4-5D6E-409C-BE32-E72D297353CC}">
              <c16:uniqueId val="{00000002-5B89-488C-B3A4-C78C66F464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13</c:v>
                </c:pt>
                <c:pt idx="3">
                  <c:v>15</c:v>
                </c:pt>
                <c:pt idx="6">
                  <c:v>21</c:v>
                </c:pt>
                <c:pt idx="9">
                  <c:v>78</c:v>
                </c:pt>
                <c:pt idx="12">
                  <c:v>78</c:v>
                </c:pt>
              </c:numCache>
            </c:numRef>
          </c:val>
          <c:extLst>
            <c:ext xmlns:c16="http://schemas.microsoft.com/office/drawing/2014/chart" uri="{C3380CC4-5D6E-409C-BE32-E72D297353CC}">
              <c16:uniqueId val="{00000003-5B89-488C-B3A4-C78C66F464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463</c:v>
                </c:pt>
                <c:pt idx="3">
                  <c:v>464</c:v>
                </c:pt>
                <c:pt idx="6">
                  <c:v>410</c:v>
                </c:pt>
                <c:pt idx="9">
                  <c:v>414</c:v>
                </c:pt>
                <c:pt idx="12">
                  <c:v>409</c:v>
                </c:pt>
              </c:numCache>
            </c:numRef>
          </c:val>
          <c:extLst>
            <c:ext xmlns:c16="http://schemas.microsoft.com/office/drawing/2014/chart" uri="{C3380CC4-5D6E-409C-BE32-E72D297353CC}">
              <c16:uniqueId val="{00000004-5B89-488C-B3A4-C78C66F464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B89-488C-B3A4-C78C66F464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B89-488C-B3A4-C78C66F464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1068</c:v>
                </c:pt>
                <c:pt idx="3">
                  <c:v>1055</c:v>
                </c:pt>
                <c:pt idx="6">
                  <c:v>1052</c:v>
                </c:pt>
                <c:pt idx="9">
                  <c:v>1037</c:v>
                </c:pt>
                <c:pt idx="12">
                  <c:v>1025</c:v>
                </c:pt>
              </c:numCache>
            </c:numRef>
          </c:val>
          <c:extLst>
            <c:ext xmlns:c16="http://schemas.microsoft.com/office/drawing/2014/chart" uri="{C3380CC4-5D6E-409C-BE32-E72D297353CC}">
              <c16:uniqueId val="{00000007-5B89-488C-B3A4-C78C66F4649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529</c:v>
                </c:pt>
                <c:pt idx="2">
                  <c:v>#N/A</c:v>
                </c:pt>
                <c:pt idx="3">
                  <c:v>#N/A</c:v>
                </c:pt>
                <c:pt idx="4">
                  <c:v>529</c:v>
                </c:pt>
                <c:pt idx="5">
                  <c:v>#N/A</c:v>
                </c:pt>
                <c:pt idx="6">
                  <c:v>#N/A</c:v>
                </c:pt>
                <c:pt idx="7">
                  <c:v>507</c:v>
                </c:pt>
                <c:pt idx="8">
                  <c:v>#N/A</c:v>
                </c:pt>
                <c:pt idx="9">
                  <c:v>#N/A</c:v>
                </c:pt>
                <c:pt idx="10">
                  <c:v>508</c:v>
                </c:pt>
                <c:pt idx="11">
                  <c:v>#N/A</c:v>
                </c:pt>
                <c:pt idx="12">
                  <c:v>#N/A</c:v>
                </c:pt>
                <c:pt idx="13">
                  <c:v>512</c:v>
                </c:pt>
                <c:pt idx="14">
                  <c:v>#N/A</c:v>
                </c:pt>
              </c:numCache>
            </c:numRef>
          </c:val>
          <c:smooth val="0"/>
          <c:extLst>
            <c:ext xmlns:c16="http://schemas.microsoft.com/office/drawing/2014/chart" uri="{C3380CC4-5D6E-409C-BE32-E72D297353CC}">
              <c16:uniqueId val="{00000008-5B89-488C-B3A4-C78C66F4649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9497</c:v>
                </c:pt>
                <c:pt idx="5">
                  <c:v>9636</c:v>
                </c:pt>
                <c:pt idx="8">
                  <c:v>10930</c:v>
                </c:pt>
                <c:pt idx="11">
                  <c:v>11587</c:v>
                </c:pt>
                <c:pt idx="14">
                  <c:v>11292</c:v>
                </c:pt>
              </c:numCache>
            </c:numRef>
          </c:val>
          <c:extLst>
            <c:ext xmlns:c16="http://schemas.microsoft.com/office/drawing/2014/chart" uri="{C3380CC4-5D6E-409C-BE32-E72D297353CC}">
              <c16:uniqueId val="{00000000-D1B0-41A2-A54C-6B599FC13F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1685</c:v>
                </c:pt>
                <c:pt idx="5">
                  <c:v>1631</c:v>
                </c:pt>
                <c:pt idx="8">
                  <c:v>1637</c:v>
                </c:pt>
                <c:pt idx="11">
                  <c:v>1522</c:v>
                </c:pt>
                <c:pt idx="14">
                  <c:v>1361</c:v>
                </c:pt>
              </c:numCache>
            </c:numRef>
          </c:val>
          <c:extLst>
            <c:ext xmlns:c16="http://schemas.microsoft.com/office/drawing/2014/chart" uri="{C3380CC4-5D6E-409C-BE32-E72D297353CC}">
              <c16:uniqueId val="{00000001-D1B0-41A2-A54C-6B599FC13F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1997</c:v>
                </c:pt>
                <c:pt idx="5">
                  <c:v>1941</c:v>
                </c:pt>
                <c:pt idx="8">
                  <c:v>1882</c:v>
                </c:pt>
                <c:pt idx="11">
                  <c:v>1791</c:v>
                </c:pt>
                <c:pt idx="14">
                  <c:v>1951</c:v>
                </c:pt>
              </c:numCache>
            </c:numRef>
          </c:val>
          <c:extLst>
            <c:ext xmlns:c16="http://schemas.microsoft.com/office/drawing/2014/chart" uri="{C3380CC4-5D6E-409C-BE32-E72D297353CC}">
              <c16:uniqueId val="{00000002-D1B0-41A2-A54C-6B599FC13F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B0-41A2-A54C-6B599FC13F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B0-41A2-A54C-6B599FC13F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B0-41A2-A54C-6B599FC13F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931</c:v>
                </c:pt>
                <c:pt idx="3">
                  <c:v>793</c:v>
                </c:pt>
                <c:pt idx="6">
                  <c:v>797</c:v>
                </c:pt>
                <c:pt idx="9">
                  <c:v>826</c:v>
                </c:pt>
                <c:pt idx="12">
                  <c:v>731</c:v>
                </c:pt>
              </c:numCache>
            </c:numRef>
          </c:val>
          <c:extLst>
            <c:ext xmlns:c16="http://schemas.microsoft.com/office/drawing/2014/chart" uri="{C3380CC4-5D6E-409C-BE32-E72D297353CC}">
              <c16:uniqueId val="{00000006-D1B0-41A2-A54C-6B599FC13F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1655</c:v>
                </c:pt>
                <c:pt idx="3">
                  <c:v>1651</c:v>
                </c:pt>
                <c:pt idx="6">
                  <c:v>1735</c:v>
                </c:pt>
                <c:pt idx="9">
                  <c:v>1956</c:v>
                </c:pt>
                <c:pt idx="12">
                  <c:v>1936</c:v>
                </c:pt>
              </c:numCache>
            </c:numRef>
          </c:val>
          <c:extLst>
            <c:ext xmlns:c16="http://schemas.microsoft.com/office/drawing/2014/chart" uri="{C3380CC4-5D6E-409C-BE32-E72D297353CC}">
              <c16:uniqueId val="{00000007-D1B0-41A2-A54C-6B599FC13F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3998</c:v>
                </c:pt>
                <c:pt idx="3">
                  <c:v>3802</c:v>
                </c:pt>
                <c:pt idx="6">
                  <c:v>3525</c:v>
                </c:pt>
                <c:pt idx="9">
                  <c:v>3329</c:v>
                </c:pt>
                <c:pt idx="12">
                  <c:v>3047</c:v>
                </c:pt>
              </c:numCache>
            </c:numRef>
          </c:val>
          <c:extLst>
            <c:ext xmlns:c16="http://schemas.microsoft.com/office/drawing/2014/chart" uri="{C3380CC4-5D6E-409C-BE32-E72D297353CC}">
              <c16:uniqueId val="{00000008-D1B0-41A2-A54C-6B599FC13F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180</c:v>
                </c:pt>
                <c:pt idx="3">
                  <c:v>155</c:v>
                </c:pt>
                <c:pt idx="6">
                  <c:v>134</c:v>
                </c:pt>
                <c:pt idx="9">
                  <c:v>144</c:v>
                </c:pt>
                <c:pt idx="12">
                  <c:v>119</c:v>
                </c:pt>
              </c:numCache>
            </c:numRef>
          </c:val>
          <c:extLst>
            <c:ext xmlns:c16="http://schemas.microsoft.com/office/drawing/2014/chart" uri="{C3380CC4-5D6E-409C-BE32-E72D297353CC}">
              <c16:uniqueId val="{00000009-D1B0-41A2-A54C-6B599FC13F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9269</c:v>
                </c:pt>
                <c:pt idx="3">
                  <c:v>9501</c:v>
                </c:pt>
                <c:pt idx="6">
                  <c:v>11270</c:v>
                </c:pt>
                <c:pt idx="9">
                  <c:v>12158</c:v>
                </c:pt>
                <c:pt idx="12">
                  <c:v>12530</c:v>
                </c:pt>
              </c:numCache>
            </c:numRef>
          </c:val>
          <c:extLst>
            <c:ext xmlns:c16="http://schemas.microsoft.com/office/drawing/2014/chart" uri="{C3380CC4-5D6E-409C-BE32-E72D297353CC}">
              <c16:uniqueId val="{0000000A-D1B0-41A2-A54C-6B599FC13FD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2854</c:v>
                </c:pt>
                <c:pt idx="2">
                  <c:v>#N/A</c:v>
                </c:pt>
                <c:pt idx="3">
                  <c:v>#N/A</c:v>
                </c:pt>
                <c:pt idx="4">
                  <c:v>2695</c:v>
                </c:pt>
                <c:pt idx="5">
                  <c:v>#N/A</c:v>
                </c:pt>
                <c:pt idx="6">
                  <c:v>#N/A</c:v>
                </c:pt>
                <c:pt idx="7">
                  <c:v>3013</c:v>
                </c:pt>
                <c:pt idx="8">
                  <c:v>#N/A</c:v>
                </c:pt>
                <c:pt idx="9">
                  <c:v>#N/A</c:v>
                </c:pt>
                <c:pt idx="10">
                  <c:v>3512</c:v>
                </c:pt>
                <c:pt idx="11">
                  <c:v>#N/A</c:v>
                </c:pt>
                <c:pt idx="12">
                  <c:v>#N/A</c:v>
                </c:pt>
                <c:pt idx="13">
                  <c:v>3760</c:v>
                </c:pt>
                <c:pt idx="14">
                  <c:v>#N/A</c:v>
                </c:pt>
              </c:numCache>
            </c:numRef>
          </c:val>
          <c:smooth val="0"/>
          <c:extLst>
            <c:ext xmlns:c16="http://schemas.microsoft.com/office/drawing/2014/chart" uri="{C3380CC4-5D6E-409C-BE32-E72D297353CC}">
              <c16:uniqueId val="{0000000B-D1B0-41A2-A54C-6B599FC13FD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537</c:v>
                </c:pt>
                <c:pt idx="1">
                  <c:v>425</c:v>
                </c:pt>
                <c:pt idx="2">
                  <c:v>413</c:v>
                </c:pt>
              </c:numCache>
            </c:numRef>
          </c:val>
          <c:extLst>
            <c:ext xmlns:c16="http://schemas.microsoft.com/office/drawing/2014/chart" uri="{C3380CC4-5D6E-409C-BE32-E72D297353CC}">
              <c16:uniqueId val="{00000000-DC17-4F8D-8DC9-E12A7B6846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609</c:v>
                </c:pt>
                <c:pt idx="1">
                  <c:v>518</c:v>
                </c:pt>
                <c:pt idx="2">
                  <c:v>428</c:v>
                </c:pt>
              </c:numCache>
            </c:numRef>
          </c:val>
          <c:extLst>
            <c:ext xmlns:c16="http://schemas.microsoft.com/office/drawing/2014/chart" uri="{C3380CC4-5D6E-409C-BE32-E72D297353CC}">
              <c16:uniqueId val="{00000001-DC17-4F8D-8DC9-E12A7B6846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555</c:v>
                </c:pt>
                <c:pt idx="1">
                  <c:v>699</c:v>
                </c:pt>
                <c:pt idx="2">
                  <c:v>937</c:v>
                </c:pt>
              </c:numCache>
            </c:numRef>
          </c:val>
          <c:extLst>
            <c:ext xmlns:c16="http://schemas.microsoft.com/office/drawing/2014/chart" uri="{C3380CC4-5D6E-409C-BE32-E72D297353CC}">
              <c16:uniqueId val="{00000002-DC17-4F8D-8DC9-E12A7B68461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1294530228207433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{0EC05B08-A746-45EB-AAC2-3C048EA21B30}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B53-4A5C-98E6-22647E28C8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{57C6787F-3CBC-428C-A6F4-A4AD95112EDD}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53-4A5C-98E6-22647E28C8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{0180C989-210C-4854-862D-645A2D11161D}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53-4A5C-98E6-22647E28C8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{F79ABD87-558C-432C-9FF3-A22B70D1896E}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53-4A5C-98E6-22647E28C8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{73E6E967-BA11-49E7-B380-762A1646B833}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53-4A5C-98E6-22647E28C807}"/>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{0E026E78-1184-4336-A67A-B57971539AB7}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B53-4A5C-98E6-22647E28C807}"/>
                </c:ext>
              </c:extLst>
            </c:dLbl>
            <c:dLbl>
              <c:idx val="16"/>
              <c:layout>
                <c:manualLayout>
                  <c:x val="-3.286642089159917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{A02BC255-05DD-4F2A-B43E-682E95A3C6DC}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B53-4A5C-98E6-22647E28C807}"/>
                </c:ext>
              </c:extLst>
            </c:dLbl>
            <c:dLbl>
              <c:idx val="24"/>
              <c:layout>
                <c:manualLayout>
                  <c:x val="-2.7070447203257835E-2"/>
                  <c:y val="-7.689273201279825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{2A4944F3-A270-4AEE-91F7-B8C74CD939E6}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B53-4A5C-98E6-22647E28C807}"/>
                </c:ext>
              </c:extLst>
            </c:dLbl>
            <c:dLbl>
              <c:idx val="32"/>
              <c:layout>
                <c:manualLayout>
                  <c:x val="-3.6961054097210552E-2"/>
                  <c:y val="-5.2585352198932185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{466AEAF9-35B3-4C1E-B834-08B0D252EE8E}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B53-4A5C-98E6-22647E28C8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51.8</c:v>
                </c:pt>
                <c:pt idx="8">
                  <c:v>48.4</c:v>
                </c:pt>
                <c:pt idx="16">
                  <c:v>52.7</c:v>
                </c:pt>
                <c:pt idx="24">
                  <c:v>59.7</c:v>
                </c:pt>
                <c:pt idx="32">
                  <c:v>60.3</c:v>
                </c:pt>
              </c:numCache>
            </c:numRef>
          </c:xVal>
          <c:yVal>
            <c:numRef>
              <c:f>公会計指標分析・財政指標組合せ分析表!$BP$51:$DC$51</c:f>
              <c:numCache>
                <c:formatCode>#,##0.0;"▲ "#,##0.0</c:formatCode>
                <c:ptCount val="40"/>
                <c:pt idx="0">
                  <c:v>65.900000000000006</c:v>
                </c:pt>
                <c:pt idx="8">
                  <c:v>63.3</c:v>
                </c:pt>
                <c:pt idx="16">
                  <c:v>71.8</c:v>
                </c:pt>
                <c:pt idx="24">
                  <c:v>79.599999999999994</c:v>
                </c:pt>
                <c:pt idx="32">
                  <c:v>81.900000000000006</c:v>
                </c:pt>
              </c:numCache>
            </c:numRef>
          </c:yVal>
          <c:smooth val="0"/>
          <c:extLst>
            <c:ext xmlns:c16="http://schemas.microsoft.com/office/drawing/2014/chart" uri="{C3380CC4-5D6E-409C-BE32-E72D297353CC}">
              <c16:uniqueId val="{00000009-BB53-4A5C-98E6-22647E28C80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{479D766A-3DA3-4B5A-8CF4-8124DB7D630F}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B53-4A5C-98E6-22647E28C80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{53EB11BF-F9A2-45D5-9EC9-1D387D9A8045}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53-4A5C-98E6-22647E28C8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{94F0AE0D-37F2-472D-AC70-D3CFEF85A908}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53-4A5C-98E6-22647E28C8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{FAB42926-D40E-41AB-AA1D-AEA74D9946E7}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53-4A5C-98E6-22647E28C8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{219BDEEB-21D4-467E-A18C-D079B5508733}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53-4A5C-98E6-22647E28C807}"/>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{773810DB-D797-4860-8F7E-9A9E8EAC3138}</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B53-4A5C-98E6-22647E28C807}"/>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{2A00FBA8-AAA8-4172-82D4-A3B3C238E39B}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B53-4A5C-98E6-22647E28C807}"/>
                </c:ext>
              </c:extLst>
            </c:dLbl>
            <c:dLbl>
              <c:idx val="24"/>
              <c:layout>
                <c:manualLayout>
                  <c:x val="-3.1359255137876435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{5F71A1B2-4280-425D-9B50-06F356C133AC}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B53-4A5C-98E6-22647E28C807}"/>
                </c:ext>
              </c:extLst>
            </c:dLbl>
            <c:dLbl>
              <c:idx val="32"/>
              <c:layout>
                <c:manualLayout>
                  <c:x val="-3.2672246162591886E-2"/>
                  <c:y val="-6.47390421058651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{113CBEC0-7EF8-40DA-BF73-4081BA2FD6AF}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B53-4A5C-98E6-22647E28C8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B53-4A5C-98E6-22647E28C807}"/>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{1D5F7082-2F34-421A-B06E-1E3D7B92CBFE}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67D-402D-93D2-E29C1E2237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{DA84FA23-4AF8-4BF3-BCBC-2B9CB06D40D6}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7D-402D-93D2-E29C1E2237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{E0089944-33E8-44A8-8517-6DCFC9DD384B}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7D-402D-93D2-E29C1E2237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{8BD64297-12C3-4F83-9CB0-F8D885AFDC25}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7D-402D-93D2-E29C1E2237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{33CE324C-BB81-4CA4-850A-7DCC076F0F89}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7D-402D-93D2-E29C1E2237B9}"/>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{841FEB9C-1F80-4442-973A-0B5BC41CB0C4}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67D-402D-93D2-E29C1E2237B9}"/>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{4471C9BD-4796-4697-929E-A61E5883F04D}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67D-402D-93D2-E29C1E2237B9}"/>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{3829D556-8AB9-4330-933E-66BFA11B7D89}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67D-402D-93D2-E29C1E2237B9}"/>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{C4540D27-FC26-4C22-AF33-9CBD1F5D7486}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67D-402D-93D2-E29C1E2237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12.2</c:v>
                </c:pt>
                <c:pt idx="16">
                  <c:v>12.2</c:v>
                </c:pt>
                <c:pt idx="24">
                  <c:v>11.9</c:v>
                </c:pt>
                <c:pt idx="32">
                  <c:v>11.5</c:v>
                </c:pt>
              </c:numCache>
            </c:numRef>
          </c:xVal>
          <c:yVal>
            <c:numRef>
              <c:f>公会計指標分析・財政指標組合せ分析表!$BP$73:$DC$73</c:f>
              <c:numCache>
                <c:formatCode>#,##0.0;"▲ "#,##0.0</c:formatCode>
                <c:ptCount val="40"/>
                <c:pt idx="0">
                  <c:v>65.900000000000006</c:v>
                </c:pt>
                <c:pt idx="8">
                  <c:v>63.3</c:v>
                </c:pt>
                <c:pt idx="16">
                  <c:v>71.8</c:v>
                </c:pt>
                <c:pt idx="24">
                  <c:v>79.599999999999994</c:v>
                </c:pt>
                <c:pt idx="32">
                  <c:v>81.900000000000006</c:v>
                </c:pt>
              </c:numCache>
            </c:numRef>
          </c:yVal>
          <c:smooth val="0"/>
          <c:extLst>
            <c:ext xmlns:c16="http://schemas.microsoft.com/office/drawing/2014/chart" uri="{C3380CC4-5D6E-409C-BE32-E72D297353CC}">
              <c16:uniqueId val="{00000009-967D-402D-93D2-E29C1E2237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6710997734770581E-2"/>
                  <c:y val="-8.1337372860052048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{133A9570-8FFE-4D95-908E-D4F25E7C611B}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67D-402D-93D2-E29C1E2237B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{A7DC329D-B00B-45EA-99E0-4865505C03D2}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7D-402D-93D2-E29C1E2237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{3E206931-4AC0-4FCE-96A2-38FC3458B41C}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7D-402D-93D2-E29C1E2237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{077472AD-8323-45A6-9274-A03A8ECC173B}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7D-402D-93D2-E29C1E2237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{11C1AD20-F01B-41B8-8512-0757BFDA3988}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7D-402D-93D2-E29C1E2237B9}"/>
                </c:ext>
              </c:extLst>
            </c:dLbl>
            <c:dLbl>
              <c:idx val="8"/>
              <c:layout>
                <c:manualLayout>
                  <c:x val="-3.6684985503450687E-2"/>
                  <c:y val="-7.187700997392300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{E9A91928-8F94-4884-8B97-F46E63B2F2C7}</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67D-402D-93D2-E29C1E2237B9}"/>
                </c:ext>
              </c:extLst>
            </c:dLbl>
            <c:dLbl>
              <c:idx val="16"/>
              <c:layout>
                <c:manualLayout>
                  <c:x val="-3.1570342725075584E-2"/>
                  <c:y val="-3.403555842940680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{B963DA7C-2ED4-4D1F-8835-067F0EEEBF5B}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67D-402D-93D2-E29C1E2237B9}"/>
                </c:ext>
              </c:extLst>
            </c:dLbl>
            <c:dLbl>
              <c:idx val="24"/>
              <c:layout>
                <c:manualLayout>
                  <c:x val="-4.4905057365901176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{F77D0A5A-727A-4B3D-AF7B-07DC02D9336C}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67D-402D-93D2-E29C1E2237B9}"/>
                </c:ext>
              </c:extLst>
            </c:dLbl>
            <c:dLbl>
              <c:idx val="32"/>
              <c:layout>
                <c:manualLayout>
                  <c:x val="-1.8235628084249993E-2"/>
                  <c:y val="-6.2416647087793951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{E9815E99-33B0-445F-86FB-B95ECCDCD347}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67D-402D-93D2-E29C1E2237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67D-402D-93D2-E29C1E2237B9}"/>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8,808
8,683
739.27
12,368,321
11,752,159
592,677
5,546,980
12,530,376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基準財政収入額は前年度比で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しており、内訳としては、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納税義務者数の減少により所得割が前年度比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％の減や、鉄鋼業の調定額が減少により法人税割が前年度比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基準財政需要額は、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下水道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社会福祉費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清掃費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等で減少しているものの、地域社会</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デジタル社会推進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費の新設や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地域振興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高齢者保健福祉費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等の増額により、前年度比で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％の増加となった。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単年度の財政力指数については、前年度比で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0.006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となり、３カ年平均では前年度比で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ポイントの増となったが、依然として類似団体平均を下回っている状況である。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108655</xdr:rowOff>
    </xdr:from>
    <xdr:to>
      <xdr:col>23</xdr:col>
      <xdr:colOff>133350</xdr:colOff>
      <xdr:row>43</xdr:row>
      <xdr:rowOff>108655</xdr:rowOff>
    </xdr:to>
    <xdr:cxnSp macro="">
      <xdr:nvCxnSpPr>
        <xdr:cNvPr id="68" name="直線コネクタ 67"/>
        <xdr:cNvCxnSpPr/>
      </xdr:nvCxnSpPr>
      <xdr:spPr>
        <a:xfrm>
          <a:off x="4114800" y="74810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108655</xdr:rowOff>
    </xdr:to>
    <xdr:cxnSp macro="">
      <xdr:nvCxnSpPr>
        <xdr:cNvPr id="71" name="直線コネクタ 70"/>
        <xdr:cNvCxnSpPr/>
      </xdr:nvCxnSpPr>
      <xdr:spPr>
        <a:xfrm>
          <a:off x="3225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108655</xdr:rowOff>
    </xdr:from>
    <xdr:to>
      <xdr:col>15</xdr:col>
      <xdr:colOff>82550</xdr:colOff>
      <xdr:row>43</xdr:row>
      <xdr:rowOff>108655</xdr:rowOff>
    </xdr:to>
    <xdr:cxnSp macro="">
      <xdr:nvCxnSpPr>
        <xdr:cNvPr id="74" name="直線コネクタ 73"/>
        <xdr:cNvCxnSpPr/>
      </xdr:nvCxnSpPr>
      <xdr:spPr>
        <a:xfrm>
          <a:off x="2336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122061</xdr:rowOff>
    </xdr:to>
    <xdr:cxnSp macro="">
      <xdr:nvCxnSpPr>
        <xdr:cNvPr id="77" name="直線コネクタ 76"/>
        <xdr:cNvCxnSpPr/>
      </xdr:nvCxnSpPr>
      <xdr:spPr>
        <a:xfrm flipV="1">
          <a:off x="1447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57855</xdr:rowOff>
    </xdr:from>
    <xdr:to>
      <xdr:col>23</xdr:col>
      <xdr:colOff>184150</xdr:colOff>
      <xdr:row>43</xdr:row>
      <xdr:rowOff>159455</xdr:rowOff>
    </xdr:to>
    <xdr:sp macro="" textlink="">
      <xdr:nvSpPr>
        <xdr:cNvPr id="87" name="楕円 86"/>
        <xdr:cNvSpPr/>
      </xdr:nvSpPr>
      <xdr:spPr>
        <a:xfrm>
          <a:off x="49022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29932</xdr:rowOff>
    </xdr:from>
    <xdr:ext cx="762000" cy="259045"/>
    <xdr:sp macro="" textlink="">
      <xdr:nvSpPr>
        <xdr:cNvPr id="88" name="財政力該当値テキスト"/>
        <xdr:cNvSpPr txBox="1"/>
      </xdr:nvSpPr>
      <xdr:spPr>
        <a:xfrm>
          <a:off x="5041900" y="740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57855</xdr:rowOff>
    </xdr:from>
    <xdr:to>
      <xdr:col>19</xdr:col>
      <xdr:colOff>184150</xdr:colOff>
      <xdr:row>43</xdr:row>
      <xdr:rowOff>159455</xdr:rowOff>
    </xdr:to>
    <xdr:sp macro="" textlink="">
      <xdr:nvSpPr>
        <xdr:cNvPr id="89" name="楕円 88"/>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144232</xdr:rowOff>
    </xdr:from>
    <xdr:ext cx="736600" cy="259045"/>
    <xdr:sp macro="" textlink="">
      <xdr:nvSpPr>
        <xdr:cNvPr id="90" name="テキスト ボックス 89"/>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1" name="楕円 90"/>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2" name="テキスト ボックス 91"/>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3" name="楕円 92"/>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4" name="テキスト ボックス 93"/>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95" name="楕円 94"/>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96" name="テキスト ボックス 95"/>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人件費における経常収支比率は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ポイント）であり、類似団体平均よりも高い比率となっている。これは当町が民生部門、農林水産部門、教育部門において外部施設が多いことが要因となっている。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補助費等については経常収支比率</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ポイント）であるが、釧路東部消防組合への負担金や病院事業会計への繰出金のため、類似団体平均より高い水準であることから、比率を上げる要因となっている。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46482</xdr:rowOff>
    </xdr:to>
    <xdr:cxnSp macro="">
      <xdr:nvCxnSpPr>
        <xdr:cNvPr id="129" name="直線コネクタ 128"/>
        <xdr:cNvCxnSpPr/>
      </xdr:nvCxnSpPr>
      <xdr:spPr>
        <a:xfrm flipV="1">
          <a:off x="4114800" y="1110869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46482</xdr:rowOff>
    </xdr:from>
    <xdr:to>
      <xdr:col>19</xdr:col>
      <xdr:colOff>133350</xdr:colOff>
      <xdr:row>65</xdr:row>
      <xdr:rowOff>104394</xdr:rowOff>
    </xdr:to>
    <xdr:cxnSp macro="">
      <xdr:nvCxnSpPr>
        <xdr:cNvPr id="132" name="直線コネクタ 131"/>
        <xdr:cNvCxnSpPr/>
      </xdr:nvCxnSpPr>
      <xdr:spPr>
        <a:xfrm flipV="1">
          <a:off x="3225800" y="111907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17526</xdr:rowOff>
    </xdr:from>
    <xdr:to>
      <xdr:col>15</xdr:col>
      <xdr:colOff>82550</xdr:colOff>
      <xdr:row>65</xdr:row>
      <xdr:rowOff>104394</xdr:rowOff>
    </xdr:to>
    <xdr:cxnSp macro="">
      <xdr:nvCxnSpPr>
        <xdr:cNvPr id="135" name="直線コネクタ 134"/>
        <xdr:cNvCxnSpPr/>
      </xdr:nvCxnSpPr>
      <xdr:spPr>
        <a:xfrm>
          <a:off x="2336800" y="111617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44196</xdr:rowOff>
    </xdr:from>
    <xdr:to>
      <xdr:col>11</xdr:col>
      <xdr:colOff>31750</xdr:colOff>
      <xdr:row>65</xdr:row>
      <xdr:rowOff>17526</xdr:rowOff>
    </xdr:to>
    <xdr:cxnSp macro="">
      <xdr:nvCxnSpPr>
        <xdr:cNvPr id="138" name="直線コネクタ 137"/>
        <xdr:cNvCxnSpPr/>
      </xdr:nvCxnSpPr>
      <xdr:spPr>
        <a:xfrm>
          <a:off x="1447800" y="1101699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48" name="楕円 147"/>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49"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167132</xdr:rowOff>
    </xdr:from>
    <xdr:to>
      <xdr:col>19</xdr:col>
      <xdr:colOff>184150</xdr:colOff>
      <xdr:row>65</xdr:row>
      <xdr:rowOff>97282</xdr:rowOff>
    </xdr:to>
    <xdr:sp macro="" textlink="">
      <xdr:nvSpPr>
        <xdr:cNvPr id="150" name="楕円 149"/>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82059</xdr:rowOff>
    </xdr:from>
    <xdr:ext cx="736600" cy="259045"/>
    <xdr:sp macro="" textlink="">
      <xdr:nvSpPr>
        <xdr:cNvPr id="151" name="テキスト ボックス 150"/>
        <xdr:cNvSpPr txBox="1"/>
      </xdr:nvSpPr>
      <xdr:spPr>
        <a:xfrm>
          <a:off x="3733800" y="1122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53594</xdr:rowOff>
    </xdr:from>
    <xdr:to>
      <xdr:col>15</xdr:col>
      <xdr:colOff>133350</xdr:colOff>
      <xdr:row>65</xdr:row>
      <xdr:rowOff>155194</xdr:rowOff>
    </xdr:to>
    <xdr:sp macro="" textlink="">
      <xdr:nvSpPr>
        <xdr:cNvPr id="152" name="楕円 151"/>
        <xdr:cNvSpPr/>
      </xdr:nvSpPr>
      <xdr:spPr>
        <a:xfrm>
          <a:off x="3175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139971</xdr:rowOff>
    </xdr:from>
    <xdr:ext cx="762000" cy="259045"/>
    <xdr:sp macro="" textlink="">
      <xdr:nvSpPr>
        <xdr:cNvPr id="153" name="テキスト ボックス 152"/>
        <xdr:cNvSpPr txBox="1"/>
      </xdr:nvSpPr>
      <xdr:spPr>
        <a:xfrm>
          <a:off x="2844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138176</xdr:rowOff>
    </xdr:from>
    <xdr:to>
      <xdr:col>11</xdr:col>
      <xdr:colOff>82550</xdr:colOff>
      <xdr:row>65</xdr:row>
      <xdr:rowOff>68326</xdr:rowOff>
    </xdr:to>
    <xdr:sp macro="" textlink="">
      <xdr:nvSpPr>
        <xdr:cNvPr id="154" name="楕円 153"/>
        <xdr:cNvSpPr/>
      </xdr:nvSpPr>
      <xdr:spPr>
        <a:xfrm>
          <a:off x="2286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53103</xdr:rowOff>
    </xdr:from>
    <xdr:ext cx="762000" cy="259045"/>
    <xdr:sp macro="" textlink="">
      <xdr:nvSpPr>
        <xdr:cNvPr id="155" name="テキスト ボックス 154"/>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56" name="楕円 155"/>
        <xdr:cNvSpPr/>
      </xdr:nvSpPr>
      <xdr:spPr>
        <a:xfrm>
          <a:off x="1397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79773</xdr:rowOff>
    </xdr:from>
    <xdr:ext cx="762000" cy="259045"/>
    <xdr:sp macro="" textlink="">
      <xdr:nvSpPr>
        <xdr:cNvPr id="157" name="テキスト ボックス 156"/>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[413,897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類似団体平均を上回っている要因としては、主に人件費が他類似団体より高い水準にあることによる。これは保育所等の外部施設が多いことが主な要因である。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また、各施設の老朽化に伴う修繕料の増加等により、物件費や維持補修費が嵩んでおり、人口１人あたりの人件費・物件費等は前年度比較で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21,202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円の増となった。</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88968</xdr:rowOff>
    </xdr:from>
    <xdr:to>
      <xdr:col>23</xdr:col>
      <xdr:colOff>133350</xdr:colOff>
      <xdr:row>83</xdr:row>
      <xdr:rowOff>166883</xdr:rowOff>
    </xdr:to>
    <xdr:cxnSp macro="">
      <xdr:nvCxnSpPr>
        <xdr:cNvPr id="190" name="直線コネクタ 189"/>
        <xdr:cNvCxnSpPr/>
      </xdr:nvCxnSpPr>
      <xdr:spPr>
        <a:xfrm>
          <a:off x="4114800" y="14319318"/>
          <a:ext cx="838200" cy="7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127449</xdr:rowOff>
    </xdr:from>
    <xdr:ext cx="762000" cy="259045"/>
    <xdr:sp macro="" textlink="">
      <xdr:nvSpPr>
        <xdr:cNvPr id="191" name="人件費・物件費等の状況平均値テキスト"/>
        <xdr:cNvSpPr txBox="1"/>
      </xdr:nvSpPr>
      <xdr:spPr>
        <a:xfrm>
          <a:off x="5041900" y="14014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37807</xdr:rowOff>
    </xdr:from>
    <xdr:to>
      <xdr:col>19</xdr:col>
      <xdr:colOff>133350</xdr:colOff>
      <xdr:row>83</xdr:row>
      <xdr:rowOff>88968</xdr:rowOff>
    </xdr:to>
    <xdr:cxnSp macro="">
      <xdr:nvCxnSpPr>
        <xdr:cNvPr id="193" name="直線コネクタ 192"/>
        <xdr:cNvCxnSpPr/>
      </xdr:nvCxnSpPr>
      <xdr:spPr>
        <a:xfrm>
          <a:off x="3225800" y="14268157"/>
          <a:ext cx="889000" cy="5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4535</xdr:rowOff>
    </xdr:from>
    <xdr:ext cx="736600" cy="259045"/>
    <xdr:sp macro="" textlink="">
      <xdr:nvSpPr>
        <xdr:cNvPr id="195" name="テキスト ボックス 194"/>
        <xdr:cNvSpPr txBox="1"/>
      </xdr:nvSpPr>
      <xdr:spPr>
        <a:xfrm>
          <a:off x="3733800" y="138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152019</xdr:rowOff>
    </xdr:from>
    <xdr:to>
      <xdr:col>15</xdr:col>
      <xdr:colOff>82550</xdr:colOff>
      <xdr:row>83</xdr:row>
      <xdr:rowOff>37807</xdr:rowOff>
    </xdr:to>
    <xdr:cxnSp macro="">
      <xdr:nvCxnSpPr>
        <xdr:cNvPr id="196" name="直線コネクタ 195"/>
        <xdr:cNvCxnSpPr/>
      </xdr:nvCxnSpPr>
      <xdr:spPr>
        <a:xfrm>
          <a:off x="2336800" y="14210919"/>
          <a:ext cx="889000" cy="5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114972</xdr:rowOff>
    </xdr:from>
    <xdr:ext cx="762000" cy="259045"/>
    <xdr:sp macro="" textlink="">
      <xdr:nvSpPr>
        <xdr:cNvPr id="198" name="テキスト ボックス 197"/>
        <xdr:cNvSpPr txBox="1"/>
      </xdr:nvSpPr>
      <xdr:spPr>
        <a:xfrm>
          <a:off x="2844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110561</xdr:rowOff>
    </xdr:from>
    <xdr:to>
      <xdr:col>11</xdr:col>
      <xdr:colOff>31750</xdr:colOff>
      <xdr:row>82</xdr:row>
      <xdr:rowOff>152019</xdr:rowOff>
    </xdr:to>
    <xdr:cxnSp macro="">
      <xdr:nvCxnSpPr>
        <xdr:cNvPr id="199" name="直線コネクタ 198"/>
        <xdr:cNvCxnSpPr/>
      </xdr:nvCxnSpPr>
      <xdr:spPr>
        <a:xfrm>
          <a:off x="1447800" y="14169461"/>
          <a:ext cx="889000" cy="4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91284</xdr:rowOff>
    </xdr:from>
    <xdr:ext cx="762000" cy="259045"/>
    <xdr:sp macro="" textlink="">
      <xdr:nvSpPr>
        <xdr:cNvPr id="201" name="テキスト ボックス 200"/>
        <xdr:cNvSpPr txBox="1"/>
      </xdr:nvSpPr>
      <xdr:spPr>
        <a:xfrm>
          <a:off x="1955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76709</xdr:rowOff>
    </xdr:from>
    <xdr:ext cx="762000" cy="259045"/>
    <xdr:sp macro="" textlink="">
      <xdr:nvSpPr>
        <xdr:cNvPr id="203" name="テキスト ボックス 202"/>
        <xdr:cNvSpPr txBox="1"/>
      </xdr:nvSpPr>
      <xdr:spPr>
        <a:xfrm>
          <a:off x="1066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116083</xdr:rowOff>
    </xdr:from>
    <xdr:to>
      <xdr:col>23</xdr:col>
      <xdr:colOff>184150</xdr:colOff>
      <xdr:row>84</xdr:row>
      <xdr:rowOff>46233</xdr:rowOff>
    </xdr:to>
    <xdr:sp macro="" textlink="">
      <xdr:nvSpPr>
        <xdr:cNvPr id="209" name="楕円 208"/>
        <xdr:cNvSpPr/>
      </xdr:nvSpPr>
      <xdr:spPr>
        <a:xfrm>
          <a:off x="4902200" y="1434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88160</xdr:rowOff>
    </xdr:from>
    <xdr:ext cx="762000" cy="259045"/>
    <xdr:sp macro="" textlink="">
      <xdr:nvSpPr>
        <xdr:cNvPr id="210" name="人件費・物件費等の状況該当値テキスト"/>
        <xdr:cNvSpPr txBox="1"/>
      </xdr:nvSpPr>
      <xdr:spPr>
        <a:xfrm>
          <a:off x="5041900" y="1431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38168</xdr:rowOff>
    </xdr:from>
    <xdr:to>
      <xdr:col>19</xdr:col>
      <xdr:colOff>184150</xdr:colOff>
      <xdr:row>83</xdr:row>
      <xdr:rowOff>139768</xdr:rowOff>
    </xdr:to>
    <xdr:sp macro="" textlink="">
      <xdr:nvSpPr>
        <xdr:cNvPr id="211" name="楕円 210"/>
        <xdr:cNvSpPr/>
      </xdr:nvSpPr>
      <xdr:spPr>
        <a:xfrm>
          <a:off x="4064000" y="1426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124545</xdr:rowOff>
    </xdr:from>
    <xdr:ext cx="736600" cy="259045"/>
    <xdr:sp macro="" textlink="">
      <xdr:nvSpPr>
        <xdr:cNvPr id="212" name="テキスト ボックス 211"/>
        <xdr:cNvSpPr txBox="1"/>
      </xdr:nvSpPr>
      <xdr:spPr>
        <a:xfrm>
          <a:off x="3733800" y="14354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158457</xdr:rowOff>
    </xdr:from>
    <xdr:to>
      <xdr:col>15</xdr:col>
      <xdr:colOff>133350</xdr:colOff>
      <xdr:row>83</xdr:row>
      <xdr:rowOff>88607</xdr:rowOff>
    </xdr:to>
    <xdr:sp macro="" textlink="">
      <xdr:nvSpPr>
        <xdr:cNvPr id="213" name="楕円 212"/>
        <xdr:cNvSpPr/>
      </xdr:nvSpPr>
      <xdr:spPr>
        <a:xfrm>
          <a:off x="3175000" y="142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73384</xdr:rowOff>
    </xdr:from>
    <xdr:ext cx="762000" cy="259045"/>
    <xdr:sp macro="" textlink="">
      <xdr:nvSpPr>
        <xdr:cNvPr id="214" name="テキスト ボックス 213"/>
        <xdr:cNvSpPr txBox="1"/>
      </xdr:nvSpPr>
      <xdr:spPr>
        <a:xfrm>
          <a:off x="2844800" y="1430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101219</xdr:rowOff>
    </xdr:from>
    <xdr:to>
      <xdr:col>11</xdr:col>
      <xdr:colOff>82550</xdr:colOff>
      <xdr:row>83</xdr:row>
      <xdr:rowOff>31369</xdr:rowOff>
    </xdr:to>
    <xdr:sp macro="" textlink="">
      <xdr:nvSpPr>
        <xdr:cNvPr id="215" name="楕円 214"/>
        <xdr:cNvSpPr/>
      </xdr:nvSpPr>
      <xdr:spPr>
        <a:xfrm>
          <a:off x="2286000" y="1416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16146</xdr:rowOff>
    </xdr:from>
    <xdr:ext cx="762000" cy="259045"/>
    <xdr:sp macro="" textlink="">
      <xdr:nvSpPr>
        <xdr:cNvPr id="216" name="テキスト ボックス 215"/>
        <xdr:cNvSpPr txBox="1"/>
      </xdr:nvSpPr>
      <xdr:spPr>
        <a:xfrm>
          <a:off x="1955800" y="1424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59761</xdr:rowOff>
    </xdr:from>
    <xdr:to>
      <xdr:col>7</xdr:col>
      <xdr:colOff>31750</xdr:colOff>
      <xdr:row>82</xdr:row>
      <xdr:rowOff>161361</xdr:rowOff>
    </xdr:to>
    <xdr:sp macro="" textlink="">
      <xdr:nvSpPr>
        <xdr:cNvPr id="217" name="楕円 216"/>
        <xdr:cNvSpPr/>
      </xdr:nvSpPr>
      <xdr:spPr>
        <a:xfrm>
          <a:off x="1397000" y="1411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146138</xdr:rowOff>
    </xdr:from>
    <xdr:ext cx="762000" cy="259045"/>
    <xdr:sp macro="" textlink="">
      <xdr:nvSpPr>
        <xdr:cNvPr id="218" name="テキスト ボックス 217"/>
        <xdr:cNvSpPr txBox="1"/>
      </xdr:nvSpPr>
      <xdr:spPr>
        <a:xfrm>
          <a:off x="1066800" y="1420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年度の同指数については、</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と比較し</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ポイントの増となり、類似団体平均との比較では</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ポイント上回っている状況である。</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58843</xdr:rowOff>
    </xdr:from>
    <xdr:to>
      <xdr:col>81</xdr:col>
      <xdr:colOff>44450</xdr:colOff>
      <xdr:row>87</xdr:row>
      <xdr:rowOff>58843</xdr:rowOff>
    </xdr:to>
    <xdr:cxnSp macro="">
      <xdr:nvCxnSpPr>
        <xdr:cNvPr id="252" name="直線コネクタ 251"/>
        <xdr:cNvCxnSpPr/>
      </xdr:nvCxnSpPr>
      <xdr:spPr>
        <a:xfrm>
          <a:off x="16179800" y="149749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61823</xdr:rowOff>
    </xdr:from>
    <xdr:ext cx="762000" cy="259045"/>
    <xdr:sp macro="" textlink="">
      <xdr:nvSpPr>
        <xdr:cNvPr id="253" name="給与水準   （国との比較）平均値テキスト"/>
        <xdr:cNvSpPr txBox="1"/>
      </xdr:nvSpPr>
      <xdr:spPr>
        <a:xfrm>
          <a:off x="17106900" y="1446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141816</xdr:rowOff>
    </xdr:from>
    <xdr:to>
      <xdr:col>77</xdr:col>
      <xdr:colOff>44450</xdr:colOff>
      <xdr:row>87</xdr:row>
      <xdr:rowOff>58843</xdr:rowOff>
    </xdr:to>
    <xdr:cxnSp macro="">
      <xdr:nvCxnSpPr>
        <xdr:cNvPr id="255" name="直線コネクタ 254"/>
        <xdr:cNvCxnSpPr/>
      </xdr:nvCxnSpPr>
      <xdr:spPr>
        <a:xfrm>
          <a:off x="15290800" y="1488651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57" name="テキスト ボックス 256"/>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34713</xdr:rowOff>
    </xdr:to>
    <xdr:cxnSp macro="">
      <xdr:nvCxnSpPr>
        <xdr:cNvPr id="258" name="直線コネクタ 257"/>
        <xdr:cNvCxnSpPr/>
      </xdr:nvCxnSpPr>
      <xdr:spPr>
        <a:xfrm flipV="1">
          <a:off x="14401800" y="1488651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85513</xdr:rowOff>
    </xdr:from>
    <xdr:to>
      <xdr:col>68</xdr:col>
      <xdr:colOff>152400</xdr:colOff>
      <xdr:row>87</xdr:row>
      <xdr:rowOff>34713</xdr:rowOff>
    </xdr:to>
    <xdr:cxnSp macro="">
      <xdr:nvCxnSpPr>
        <xdr:cNvPr id="261" name="直線コネクタ 260"/>
        <xdr:cNvCxnSpPr/>
      </xdr:nvCxnSpPr>
      <xdr:spPr>
        <a:xfrm>
          <a:off x="13512800" y="1483021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3" name="テキスト ボックス 262"/>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xdr:rowOff>
    </xdr:from>
    <xdr:to>
      <xdr:col>81</xdr:col>
      <xdr:colOff>95250</xdr:colOff>
      <xdr:row>87</xdr:row>
      <xdr:rowOff>109643</xdr:rowOff>
    </xdr:to>
    <xdr:sp macro="" textlink="">
      <xdr:nvSpPr>
        <xdr:cNvPr id="271" name="楕円 270"/>
        <xdr:cNvSpPr/>
      </xdr:nvSpPr>
      <xdr:spPr>
        <a:xfrm>
          <a:off x="169672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151570</xdr:rowOff>
    </xdr:from>
    <xdr:ext cx="762000" cy="259045"/>
    <xdr:sp macro="" textlink="">
      <xdr:nvSpPr>
        <xdr:cNvPr id="272" name="給与水準   （国との比較）該当値テキスト"/>
        <xdr:cNvSpPr txBox="1"/>
      </xdr:nvSpPr>
      <xdr:spPr>
        <a:xfrm>
          <a:off x="17106900" y="148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xdr:rowOff>
    </xdr:from>
    <xdr:to>
      <xdr:col>77</xdr:col>
      <xdr:colOff>95250</xdr:colOff>
      <xdr:row>87</xdr:row>
      <xdr:rowOff>109643</xdr:rowOff>
    </xdr:to>
    <xdr:sp macro="" textlink="">
      <xdr:nvSpPr>
        <xdr:cNvPr id="273" name="楕円 272"/>
        <xdr:cNvSpPr/>
      </xdr:nvSpPr>
      <xdr:spPr>
        <a:xfrm>
          <a:off x="16129000" y="149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74" name="テキスト ボックス 273"/>
        <xdr:cNvSpPr txBox="1"/>
      </xdr:nvSpPr>
      <xdr:spPr>
        <a:xfrm>
          <a:off x="15798800" y="15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91016</xdr:rowOff>
    </xdr:from>
    <xdr:to>
      <xdr:col>73</xdr:col>
      <xdr:colOff>44450</xdr:colOff>
      <xdr:row>87</xdr:row>
      <xdr:rowOff>21166</xdr:rowOff>
    </xdr:to>
    <xdr:sp macro="" textlink="">
      <xdr:nvSpPr>
        <xdr:cNvPr id="275" name="楕円 274"/>
        <xdr:cNvSpPr/>
      </xdr:nvSpPr>
      <xdr:spPr>
        <a:xfrm>
          <a:off x="15240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76" name="テキスト ボックス 275"/>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155363</xdr:rowOff>
    </xdr:from>
    <xdr:to>
      <xdr:col>68</xdr:col>
      <xdr:colOff>203200</xdr:colOff>
      <xdr:row>87</xdr:row>
      <xdr:rowOff>85513</xdr:rowOff>
    </xdr:to>
    <xdr:sp macro="" textlink="">
      <xdr:nvSpPr>
        <xdr:cNvPr id="277" name="楕円 276"/>
        <xdr:cNvSpPr/>
      </xdr:nvSpPr>
      <xdr:spPr>
        <a:xfrm>
          <a:off x="14351000" y="149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70290</xdr:rowOff>
    </xdr:from>
    <xdr:ext cx="762000" cy="259045"/>
    <xdr:sp macro="" textlink="">
      <xdr:nvSpPr>
        <xdr:cNvPr id="278" name="テキスト ボックス 277"/>
        <xdr:cNvSpPr txBox="1"/>
      </xdr:nvSpPr>
      <xdr:spPr>
        <a:xfrm>
          <a:off x="14020800" y="1498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34713</xdr:rowOff>
    </xdr:from>
    <xdr:to>
      <xdr:col>64</xdr:col>
      <xdr:colOff>152400</xdr:colOff>
      <xdr:row>86</xdr:row>
      <xdr:rowOff>136313</xdr:rowOff>
    </xdr:to>
    <xdr:sp macro="" textlink="">
      <xdr:nvSpPr>
        <xdr:cNvPr id="279" name="楕円 278"/>
        <xdr:cNvSpPr/>
      </xdr:nvSpPr>
      <xdr:spPr>
        <a:xfrm>
          <a:off x="13462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121090</xdr:rowOff>
    </xdr:from>
    <xdr:ext cx="762000" cy="259045"/>
    <xdr:sp macro="" textlink="">
      <xdr:nvSpPr>
        <xdr:cNvPr id="280" name="テキスト ボックス 279"/>
        <xdr:cNvSpPr txBox="1"/>
      </xdr:nvSpPr>
      <xdr:spPr>
        <a:xfrm>
          <a:off x="13131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日から平成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日までに実施した第</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次定員適正化計画にて、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割以上の削減（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名）を目標に取組を進めた結果、計画を上回る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名の削減を達成したところである。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しかし、当町は保育所等の外部施設が多いため、依然として類似団体平均を上回っている状況である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111284</xdr:rowOff>
    </xdr:from>
    <xdr:to>
      <xdr:col>81</xdr:col>
      <xdr:colOff>44450</xdr:colOff>
      <xdr:row>63</xdr:row>
      <xdr:rowOff>149892</xdr:rowOff>
    </xdr:to>
    <xdr:cxnSp macro="">
      <xdr:nvCxnSpPr>
        <xdr:cNvPr id="311" name="直線コネクタ 310"/>
        <xdr:cNvCxnSpPr/>
      </xdr:nvCxnSpPr>
      <xdr:spPr>
        <a:xfrm>
          <a:off x="16179800" y="1091263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84503</xdr:rowOff>
    </xdr:from>
    <xdr:ext cx="762000" cy="259045"/>
    <xdr:sp macro="" textlink="">
      <xdr:nvSpPr>
        <xdr:cNvPr id="312" name="定員管理の状況平均値テキスト"/>
        <xdr:cNvSpPr txBox="1"/>
      </xdr:nvSpPr>
      <xdr:spPr>
        <a:xfrm>
          <a:off x="17106900" y="1037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94393</xdr:rowOff>
    </xdr:from>
    <xdr:to>
      <xdr:col>77</xdr:col>
      <xdr:colOff>44450</xdr:colOff>
      <xdr:row>63</xdr:row>
      <xdr:rowOff>111284</xdr:rowOff>
    </xdr:to>
    <xdr:cxnSp macro="">
      <xdr:nvCxnSpPr>
        <xdr:cNvPr id="314" name="直線コネクタ 313"/>
        <xdr:cNvCxnSpPr/>
      </xdr:nvCxnSpPr>
      <xdr:spPr>
        <a:xfrm>
          <a:off x="15290800" y="10895743"/>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136923</xdr:rowOff>
    </xdr:from>
    <xdr:ext cx="736600" cy="259045"/>
    <xdr:sp macro="" textlink="">
      <xdr:nvSpPr>
        <xdr:cNvPr id="316" name="テキスト ボックス 315"/>
        <xdr:cNvSpPr txBox="1"/>
      </xdr:nvSpPr>
      <xdr:spPr>
        <a:xfrm>
          <a:off x="15798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26226</xdr:rowOff>
    </xdr:from>
    <xdr:to>
      <xdr:col>72</xdr:col>
      <xdr:colOff>203200</xdr:colOff>
      <xdr:row>63</xdr:row>
      <xdr:rowOff>94393</xdr:rowOff>
    </xdr:to>
    <xdr:cxnSp macro="">
      <xdr:nvCxnSpPr>
        <xdr:cNvPr id="317" name="直線コネクタ 316"/>
        <xdr:cNvCxnSpPr/>
      </xdr:nvCxnSpPr>
      <xdr:spPr>
        <a:xfrm>
          <a:off x="14401800" y="10827576"/>
          <a:ext cx="889000" cy="6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161053</xdr:rowOff>
    </xdr:from>
    <xdr:ext cx="762000" cy="259045"/>
    <xdr:sp macro="" textlink="">
      <xdr:nvSpPr>
        <xdr:cNvPr id="319" name="テキスト ボックス 318"/>
        <xdr:cNvSpPr txBox="1"/>
      </xdr:nvSpPr>
      <xdr:spPr>
        <a:xfrm>
          <a:off x="14909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121666</xdr:rowOff>
    </xdr:from>
    <xdr:to>
      <xdr:col>68</xdr:col>
      <xdr:colOff>152400</xdr:colOff>
      <xdr:row>63</xdr:row>
      <xdr:rowOff>26226</xdr:rowOff>
    </xdr:to>
    <xdr:cxnSp macro="">
      <xdr:nvCxnSpPr>
        <xdr:cNvPr id="320" name="直線コネクタ 319"/>
        <xdr:cNvCxnSpPr/>
      </xdr:nvCxnSpPr>
      <xdr:spPr>
        <a:xfrm>
          <a:off x="13512800" y="10751566"/>
          <a:ext cx="889000" cy="7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142352</xdr:rowOff>
    </xdr:from>
    <xdr:ext cx="762000" cy="259045"/>
    <xdr:sp macro="" textlink="">
      <xdr:nvSpPr>
        <xdr:cNvPr id="322" name="テキスト ボックス 321"/>
        <xdr:cNvSpPr txBox="1"/>
      </xdr:nvSpPr>
      <xdr:spPr>
        <a:xfrm>
          <a:off x="14020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132701</xdr:rowOff>
    </xdr:from>
    <xdr:ext cx="762000" cy="259045"/>
    <xdr:sp macro="" textlink="">
      <xdr:nvSpPr>
        <xdr:cNvPr id="324" name="テキスト ボックス 323"/>
        <xdr:cNvSpPr txBox="1"/>
      </xdr:nvSpPr>
      <xdr:spPr>
        <a:xfrm>
          <a:off x="13131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99092</xdr:rowOff>
    </xdr:from>
    <xdr:to>
      <xdr:col>81</xdr:col>
      <xdr:colOff>95250</xdr:colOff>
      <xdr:row>64</xdr:row>
      <xdr:rowOff>29242</xdr:rowOff>
    </xdr:to>
    <xdr:sp macro="" textlink="">
      <xdr:nvSpPr>
        <xdr:cNvPr id="330" name="楕円 329"/>
        <xdr:cNvSpPr/>
      </xdr:nvSpPr>
      <xdr:spPr>
        <a:xfrm>
          <a:off x="16967200" y="1090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71169</xdr:rowOff>
    </xdr:from>
    <xdr:ext cx="762000" cy="259045"/>
    <xdr:sp macro="" textlink="">
      <xdr:nvSpPr>
        <xdr:cNvPr id="331" name="定員管理の状況該当値テキスト"/>
        <xdr:cNvSpPr txBox="1"/>
      </xdr:nvSpPr>
      <xdr:spPr>
        <a:xfrm>
          <a:off x="17106900" y="108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60484</xdr:rowOff>
    </xdr:from>
    <xdr:to>
      <xdr:col>77</xdr:col>
      <xdr:colOff>95250</xdr:colOff>
      <xdr:row>63</xdr:row>
      <xdr:rowOff>162084</xdr:rowOff>
    </xdr:to>
    <xdr:sp macro="" textlink="">
      <xdr:nvSpPr>
        <xdr:cNvPr id="332" name="楕円 331"/>
        <xdr:cNvSpPr/>
      </xdr:nvSpPr>
      <xdr:spPr>
        <a:xfrm>
          <a:off x="16129000" y="1086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146861</xdr:rowOff>
    </xdr:from>
    <xdr:ext cx="736600" cy="259045"/>
    <xdr:sp macro="" textlink="">
      <xdr:nvSpPr>
        <xdr:cNvPr id="333" name="テキスト ボックス 332"/>
        <xdr:cNvSpPr txBox="1"/>
      </xdr:nvSpPr>
      <xdr:spPr>
        <a:xfrm>
          <a:off x="15798800" y="10948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43593</xdr:rowOff>
    </xdr:from>
    <xdr:to>
      <xdr:col>73</xdr:col>
      <xdr:colOff>44450</xdr:colOff>
      <xdr:row>63</xdr:row>
      <xdr:rowOff>145193</xdr:rowOff>
    </xdr:to>
    <xdr:sp macro="" textlink="">
      <xdr:nvSpPr>
        <xdr:cNvPr id="334" name="楕円 333"/>
        <xdr:cNvSpPr/>
      </xdr:nvSpPr>
      <xdr:spPr>
        <a:xfrm>
          <a:off x="15240000" y="1084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129970</xdr:rowOff>
    </xdr:from>
    <xdr:ext cx="762000" cy="259045"/>
    <xdr:sp macro="" textlink="">
      <xdr:nvSpPr>
        <xdr:cNvPr id="335" name="テキスト ボックス 334"/>
        <xdr:cNvSpPr txBox="1"/>
      </xdr:nvSpPr>
      <xdr:spPr>
        <a:xfrm>
          <a:off x="14909800" y="1093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146876</xdr:rowOff>
    </xdr:from>
    <xdr:to>
      <xdr:col>68</xdr:col>
      <xdr:colOff>203200</xdr:colOff>
      <xdr:row>63</xdr:row>
      <xdr:rowOff>77026</xdr:rowOff>
    </xdr:to>
    <xdr:sp macro="" textlink="">
      <xdr:nvSpPr>
        <xdr:cNvPr id="336" name="楕円 335"/>
        <xdr:cNvSpPr/>
      </xdr:nvSpPr>
      <xdr:spPr>
        <a:xfrm>
          <a:off x="14351000" y="1077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61803</xdr:rowOff>
    </xdr:from>
    <xdr:ext cx="762000" cy="259045"/>
    <xdr:sp macro="" textlink="">
      <xdr:nvSpPr>
        <xdr:cNvPr id="337" name="テキスト ボックス 336"/>
        <xdr:cNvSpPr txBox="1"/>
      </xdr:nvSpPr>
      <xdr:spPr>
        <a:xfrm>
          <a:off x="14020800" y="1086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70866</xdr:rowOff>
    </xdr:from>
    <xdr:to>
      <xdr:col>64</xdr:col>
      <xdr:colOff>152400</xdr:colOff>
      <xdr:row>63</xdr:row>
      <xdr:rowOff>1016</xdr:rowOff>
    </xdr:to>
    <xdr:sp macro="" textlink="">
      <xdr:nvSpPr>
        <xdr:cNvPr id="338" name="楕円 337"/>
        <xdr:cNvSpPr/>
      </xdr:nvSpPr>
      <xdr:spPr>
        <a:xfrm>
          <a:off x="13462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157243</xdr:rowOff>
    </xdr:from>
    <xdr:ext cx="762000" cy="259045"/>
    <xdr:sp macro="" textlink="">
      <xdr:nvSpPr>
        <xdr:cNvPr id="339" name="テキスト ボックス 338"/>
        <xdr:cNvSpPr txBox="1"/>
      </xdr:nvSpPr>
      <xdr:spPr>
        <a:xfrm>
          <a:off x="13131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年度から実施している厚岸町財政運営基本方針により投資事業を抑制してきたことから、元利償還金の増加が抑えられ、平成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年度をピークに減少し、類似団体平均をやや下回って推移してきたものの、平成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年度からは大型公共施設の整備事業により、類似団体平均を上回っている。</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令和３年度は、普通交付税の増加と元利償還額の減少により、前年度比</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％の減となっている。　</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なお、令和元年度</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及び令和２年度</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に施行した大型事業に係る地方債借入に伴う償還開始</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令和４年度や令和５年度から開始となるため、公債費負担のピークは左記の</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年となるものと見込んでいる。</a:t>
          </a:r>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今後も公共施設総合管理計画等による計画的な事業執行による適正な町債発行を心がけ、同比率の圧縮に努める。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108373</xdr:rowOff>
    </xdr:to>
    <xdr:cxnSp macro="">
      <xdr:nvCxnSpPr>
        <xdr:cNvPr id="373" name="直線コネクタ 372"/>
        <xdr:cNvCxnSpPr/>
      </xdr:nvCxnSpPr>
      <xdr:spPr>
        <a:xfrm flipV="1">
          <a:off x="16179800" y="710565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4250</xdr:rowOff>
    </xdr:from>
    <xdr:ext cx="762000" cy="259045"/>
    <xdr:sp macro="" textlink="">
      <xdr:nvSpPr>
        <xdr:cNvPr id="374" name="公債費負担の状況平均値テキスト"/>
        <xdr:cNvSpPr txBox="1"/>
      </xdr:nvSpPr>
      <xdr:spPr>
        <a:xfrm>
          <a:off x="17106900" y="6690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108373</xdr:rowOff>
    </xdr:from>
    <xdr:to>
      <xdr:col>77</xdr:col>
      <xdr:colOff>44450</xdr:colOff>
      <xdr:row>41</xdr:row>
      <xdr:rowOff>132504</xdr:rowOff>
    </xdr:to>
    <xdr:cxnSp macro="">
      <xdr:nvCxnSpPr>
        <xdr:cNvPr id="376" name="直線コネクタ 375"/>
        <xdr:cNvCxnSpPr/>
      </xdr:nvCxnSpPr>
      <xdr:spPr>
        <a:xfrm flipV="1">
          <a:off x="15290800" y="713782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78" name="テキスト ボックス 377"/>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132504</xdr:rowOff>
    </xdr:from>
    <xdr:to>
      <xdr:col>72</xdr:col>
      <xdr:colOff>203200</xdr:colOff>
      <xdr:row>41</xdr:row>
      <xdr:rowOff>132504</xdr:rowOff>
    </xdr:to>
    <xdr:cxnSp macro="">
      <xdr:nvCxnSpPr>
        <xdr:cNvPr id="379" name="直線コネクタ 378"/>
        <xdr:cNvCxnSpPr/>
      </xdr:nvCxnSpPr>
      <xdr:spPr>
        <a:xfrm>
          <a:off x="14401800" y="71619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81" name="テキスト ボックス 380"/>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132504</xdr:rowOff>
    </xdr:to>
    <xdr:cxnSp macro="">
      <xdr:nvCxnSpPr>
        <xdr:cNvPr id="382" name="直線コネクタ 381"/>
        <xdr:cNvCxnSpPr/>
      </xdr:nvCxnSpPr>
      <xdr:spPr>
        <a:xfrm>
          <a:off x="13512800" y="71297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84" name="テキスト ボックス 383"/>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386" name="テキスト ボックス 385"/>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2" name="楕円 391"/>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168927</xdr:rowOff>
    </xdr:from>
    <xdr:ext cx="762000" cy="259045"/>
    <xdr:sp macro="" textlink="">
      <xdr:nvSpPr>
        <xdr:cNvPr id="393" name="公債費負担の状況該当値テキスト"/>
        <xdr:cNvSpPr txBox="1"/>
      </xdr:nvSpPr>
      <xdr:spPr>
        <a:xfrm>
          <a:off x="17106900" y="702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394" name="楕円 393"/>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95" name="テキスト ボックス 394"/>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81704</xdr:rowOff>
    </xdr:from>
    <xdr:to>
      <xdr:col>73</xdr:col>
      <xdr:colOff>44450</xdr:colOff>
      <xdr:row>42</xdr:row>
      <xdr:rowOff>11854</xdr:rowOff>
    </xdr:to>
    <xdr:sp macro="" textlink="">
      <xdr:nvSpPr>
        <xdr:cNvPr id="396" name="楕円 395"/>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97" name="テキスト ボックス 396"/>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81704</xdr:rowOff>
    </xdr:from>
    <xdr:to>
      <xdr:col>68</xdr:col>
      <xdr:colOff>203200</xdr:colOff>
      <xdr:row>42</xdr:row>
      <xdr:rowOff>11854</xdr:rowOff>
    </xdr:to>
    <xdr:sp macro="" textlink="">
      <xdr:nvSpPr>
        <xdr:cNvPr id="398" name="楕円 397"/>
        <xdr:cNvSpPr/>
      </xdr:nvSpPr>
      <xdr:spPr>
        <a:xfrm>
          <a:off x="14351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9" name="テキスト ボックス 398"/>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0" name="楕円 399"/>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401" name="テキスト ボックス 400"/>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将来負担比率については、令和元年度の地方債借入額が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2,752,300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年度比較＋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1,543,900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千円）、令和２年度の地方債借入額が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1,864,990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年度比較＋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732,410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千円）と、大型事業の施行により例年の地方債借入額と比較し、多額の借入を行って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おり、令和３年度も</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1,341,200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千円を借り入れているため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、比率は上昇している。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後年度についても大型事業が続くため、将来負担比率は上がる見込みであるが、今後も次世代の償還負担が大きくならないよう、交付税参入率の低い地方債の発行抑制をはじめ、新規発行額を元利償還額以下とすることを原則として、引き続き地方債残高の減額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133299</xdr:rowOff>
    </xdr:from>
    <xdr:to>
      <xdr:col>81</xdr:col>
      <xdr:colOff>44450</xdr:colOff>
      <xdr:row>18</xdr:row>
      <xdr:rowOff>155499</xdr:rowOff>
    </xdr:to>
    <xdr:cxnSp macro="">
      <xdr:nvCxnSpPr>
        <xdr:cNvPr id="433" name="直線コネクタ 432"/>
        <xdr:cNvCxnSpPr/>
      </xdr:nvCxnSpPr>
      <xdr:spPr>
        <a:xfrm>
          <a:off x="16179800" y="3219399"/>
          <a:ext cx="8382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4"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58014</xdr:rowOff>
    </xdr:from>
    <xdr:to>
      <xdr:col>77</xdr:col>
      <xdr:colOff>44450</xdr:colOff>
      <xdr:row>18</xdr:row>
      <xdr:rowOff>133299</xdr:rowOff>
    </xdr:to>
    <xdr:cxnSp macro="">
      <xdr:nvCxnSpPr>
        <xdr:cNvPr id="436" name="直線コネクタ 435"/>
        <xdr:cNvCxnSpPr/>
      </xdr:nvCxnSpPr>
      <xdr:spPr>
        <a:xfrm>
          <a:off x="15290800" y="3144114"/>
          <a:ext cx="8890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147422</xdr:rowOff>
    </xdr:from>
    <xdr:to>
      <xdr:col>72</xdr:col>
      <xdr:colOff>203200</xdr:colOff>
      <xdr:row>18</xdr:row>
      <xdr:rowOff>58014</xdr:rowOff>
    </xdr:to>
    <xdr:cxnSp macro="">
      <xdr:nvCxnSpPr>
        <xdr:cNvPr id="439" name="直線コネクタ 438"/>
        <xdr:cNvCxnSpPr/>
      </xdr:nvCxnSpPr>
      <xdr:spPr>
        <a:xfrm>
          <a:off x="14401800" y="306207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147422</xdr:rowOff>
    </xdr:from>
    <xdr:to>
      <xdr:col>68</xdr:col>
      <xdr:colOff>152400</xdr:colOff>
      <xdr:row>18</xdr:row>
      <xdr:rowOff>1067</xdr:rowOff>
    </xdr:to>
    <xdr:cxnSp macro="">
      <xdr:nvCxnSpPr>
        <xdr:cNvPr id="442" name="直線コネクタ 441"/>
        <xdr:cNvCxnSpPr/>
      </xdr:nvCxnSpPr>
      <xdr:spPr>
        <a:xfrm flipV="1">
          <a:off x="13512800" y="3062072"/>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43" name="フローチャート: 判断 442"/>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4" name="テキスト ボックス 443"/>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5" name="フローチャート: 判断 444"/>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6" name="テキスト ボックス 445"/>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104699</xdr:rowOff>
    </xdr:from>
    <xdr:to>
      <xdr:col>81</xdr:col>
      <xdr:colOff>95250</xdr:colOff>
      <xdr:row>19</xdr:row>
      <xdr:rowOff>34849</xdr:rowOff>
    </xdr:to>
    <xdr:sp macro="" textlink="">
      <xdr:nvSpPr>
        <xdr:cNvPr id="452" name="楕円 451"/>
        <xdr:cNvSpPr/>
      </xdr:nvSpPr>
      <xdr:spPr>
        <a:xfrm>
          <a:off x="16967200" y="319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76776</xdr:rowOff>
    </xdr:from>
    <xdr:ext cx="762000" cy="259045"/>
    <xdr:sp macro="" textlink="">
      <xdr:nvSpPr>
        <xdr:cNvPr id="453" name="将来負担の状況該当値テキスト"/>
        <xdr:cNvSpPr txBox="1"/>
      </xdr:nvSpPr>
      <xdr:spPr>
        <a:xfrm>
          <a:off x="17106900" y="316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82499</xdr:rowOff>
    </xdr:from>
    <xdr:to>
      <xdr:col>77</xdr:col>
      <xdr:colOff>95250</xdr:colOff>
      <xdr:row>19</xdr:row>
      <xdr:rowOff>12649</xdr:rowOff>
    </xdr:to>
    <xdr:sp macro="" textlink="">
      <xdr:nvSpPr>
        <xdr:cNvPr id="454" name="楕円 453"/>
        <xdr:cNvSpPr/>
      </xdr:nvSpPr>
      <xdr:spPr>
        <a:xfrm>
          <a:off x="16129000" y="316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168876</xdr:rowOff>
    </xdr:from>
    <xdr:ext cx="736600" cy="259045"/>
    <xdr:sp macro="" textlink="">
      <xdr:nvSpPr>
        <xdr:cNvPr id="455" name="テキスト ボックス 454"/>
        <xdr:cNvSpPr txBox="1"/>
      </xdr:nvSpPr>
      <xdr:spPr>
        <a:xfrm>
          <a:off x="15798800" y="3254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7214</xdr:rowOff>
    </xdr:from>
    <xdr:to>
      <xdr:col>73</xdr:col>
      <xdr:colOff>44450</xdr:colOff>
      <xdr:row>18</xdr:row>
      <xdr:rowOff>108814</xdr:rowOff>
    </xdr:to>
    <xdr:sp macro="" textlink="">
      <xdr:nvSpPr>
        <xdr:cNvPr id="456" name="楕円 455"/>
        <xdr:cNvSpPr/>
      </xdr:nvSpPr>
      <xdr:spPr>
        <a:xfrm>
          <a:off x="15240000" y="309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93591</xdr:rowOff>
    </xdr:from>
    <xdr:ext cx="762000" cy="259045"/>
    <xdr:sp macro="" textlink="">
      <xdr:nvSpPr>
        <xdr:cNvPr id="457" name="テキスト ボックス 456"/>
        <xdr:cNvSpPr txBox="1"/>
      </xdr:nvSpPr>
      <xdr:spPr>
        <a:xfrm>
          <a:off x="14909800" y="317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96622</xdr:rowOff>
    </xdr:from>
    <xdr:to>
      <xdr:col>68</xdr:col>
      <xdr:colOff>203200</xdr:colOff>
      <xdr:row>18</xdr:row>
      <xdr:rowOff>26772</xdr:rowOff>
    </xdr:to>
    <xdr:sp macro="" textlink="">
      <xdr:nvSpPr>
        <xdr:cNvPr id="458" name="楕円 457"/>
        <xdr:cNvSpPr/>
      </xdr:nvSpPr>
      <xdr:spPr>
        <a:xfrm>
          <a:off x="14351000" y="301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11549</xdr:rowOff>
    </xdr:from>
    <xdr:ext cx="762000" cy="259045"/>
    <xdr:sp macro="" textlink="">
      <xdr:nvSpPr>
        <xdr:cNvPr id="459" name="テキスト ボックス 458"/>
        <xdr:cNvSpPr txBox="1"/>
      </xdr:nvSpPr>
      <xdr:spPr>
        <a:xfrm>
          <a:off x="14020800" y="309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121717</xdr:rowOff>
    </xdr:from>
    <xdr:to>
      <xdr:col>64</xdr:col>
      <xdr:colOff>152400</xdr:colOff>
      <xdr:row>18</xdr:row>
      <xdr:rowOff>51867</xdr:rowOff>
    </xdr:to>
    <xdr:sp macro="" textlink="">
      <xdr:nvSpPr>
        <xdr:cNvPr id="460" name="楕円 459"/>
        <xdr:cNvSpPr/>
      </xdr:nvSpPr>
      <xdr:spPr>
        <a:xfrm>
          <a:off x="13462000" y="30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36644</xdr:rowOff>
    </xdr:from>
    <xdr:ext cx="762000" cy="259045"/>
    <xdr:sp macro="" textlink="">
      <xdr:nvSpPr>
        <xdr:cNvPr id="461" name="テキスト ボックス 460"/>
        <xdr:cNvSpPr txBox="1"/>
      </xdr:nvSpPr>
      <xdr:spPr>
        <a:xfrm>
          <a:off x="13131800" y="31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114300</xdr:colOff>
      <xdr:row>26</xdr:row>
      <xdr:rowOff>85725</xdr:rowOff>
    </xdr:from>
    <xdr:ext cx="9267826" cy="425758"/>
    <xdr:sp macro="" textlink="">
      <xdr:nvSpPr>
        <xdr:cNvPr id="462" name="テキスト ボックス 461">
          <a:extLst>
            <a:ext uri="{FF2B5EF4-FFF2-40B4-BE49-F238E27FC236}">
              <a16:creationId xmlns:a16="http://schemas.microsoft.com/office/drawing/2014/main" id="{B7833EC5-7802-49C9-93AF-5F55205E114C}"/>
            </a:ext>
          </a:extLst>
        </xdr:cNvPr>
        <xdr:cNvSpPr txBox="1"/>
      </xdr:nvSpPr>
      <xdr:spPr>
        <a:xfrm>
          <a:off x="742950" y="4543425"/>
          <a:ext cx="926782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FF0000"/>
              </a:solidFill>
              <a:latin typeface="ＭＳ Ｐゴシック" panose="020B0600070205080204" pitchFamily="50" charset="-128"/>
              <a:ea typeface="ＭＳ Ｐゴシック" panose="020B0600070205080204" pitchFamily="50" charset="-128"/>
            </a:rPr>
            <a:t>1,000</a:t>
          </a:r>
          <a:r>
            <a:rPr kumimoji="1" lang="ja-JP" altLang="en-US" sz="1000">
              <a:solidFill>
                <a:srgbClr val="FF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   </a:t>
          </a:r>
          <a:r>
            <a:rPr kumimoji="1" lang="ja-JP" altLang="en-US" sz="1000">
              <a:solidFill>
                <a:srgbClr val="FF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FF0000"/>
              </a:solidFill>
              <a:latin typeface="ＭＳ Ｐゴシック" panose="020B0600070205080204" pitchFamily="50" charset="-128"/>
              <a:ea typeface="ＭＳ Ｐゴシック" panose="020B0600070205080204" pitchFamily="50" charset="-128"/>
            </a:rPr>
            <a:t>3</a:t>
          </a:r>
          <a:r>
            <a:rPr kumimoji="1" lang="ja-JP" altLang="en-US" sz="1000">
              <a:solidFill>
                <a:srgbClr val="FF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8,808
8,683
739.27
12,368,321
11,752,159
592,677
5,546,980
12,530,376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人件費に係る経常収支比率は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％となっており、依然として類似団体平均と比較すると高い水準にある。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は民生部門（保育所、児童館）、農林水産部門（町営牧場、きのこ菌床センター、カキ種苗センター）、教育部門（海事記念館、情報館、温水プール）において、外部施設が多いことが要因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今後も、人口減少に対応した定員管理を進める。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143002</xdr:rowOff>
    </xdr:from>
    <xdr:to>
      <xdr:col>24</xdr:col>
      <xdr:colOff>25400</xdr:colOff>
      <xdr:row>38</xdr:row>
      <xdr:rowOff>30988</xdr:rowOff>
    </xdr:to>
    <xdr:cxnSp macro="">
      <xdr:nvCxnSpPr>
        <xdr:cNvPr id="64" name="直線コネクタ 63"/>
        <xdr:cNvCxnSpPr/>
      </xdr:nvCxnSpPr>
      <xdr:spPr>
        <a:xfrm flipV="1">
          <a:off x="3987800" y="648665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30988</xdr:rowOff>
    </xdr:from>
    <xdr:to>
      <xdr:col>19</xdr:col>
      <xdr:colOff>187325</xdr:colOff>
      <xdr:row>38</xdr:row>
      <xdr:rowOff>85852</xdr:rowOff>
    </xdr:to>
    <xdr:cxnSp macro="">
      <xdr:nvCxnSpPr>
        <xdr:cNvPr id="67" name="直線コネクタ 66"/>
        <xdr:cNvCxnSpPr/>
      </xdr:nvCxnSpPr>
      <xdr:spPr>
        <a:xfrm flipV="1">
          <a:off x="3098800" y="65460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44704</xdr:rowOff>
    </xdr:from>
    <xdr:to>
      <xdr:col>15</xdr:col>
      <xdr:colOff>98425</xdr:colOff>
      <xdr:row>38</xdr:row>
      <xdr:rowOff>85852</xdr:rowOff>
    </xdr:to>
    <xdr:cxnSp macro="">
      <xdr:nvCxnSpPr>
        <xdr:cNvPr id="70" name="直線コネクタ 69"/>
        <xdr:cNvCxnSpPr/>
      </xdr:nvCxnSpPr>
      <xdr:spPr>
        <a:xfrm>
          <a:off x="2209800" y="65598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xdr:rowOff>
    </xdr:from>
    <xdr:to>
      <xdr:col>11</xdr:col>
      <xdr:colOff>9525</xdr:colOff>
      <xdr:row>38</xdr:row>
      <xdr:rowOff>44704</xdr:rowOff>
    </xdr:to>
    <xdr:cxnSp macro="">
      <xdr:nvCxnSpPr>
        <xdr:cNvPr id="73" name="直線コネクタ 72"/>
        <xdr:cNvCxnSpPr/>
      </xdr:nvCxnSpPr>
      <xdr:spPr>
        <a:xfrm>
          <a:off x="1320800" y="65186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83" name="楕円 82"/>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64279</xdr:rowOff>
    </xdr:from>
    <xdr:ext cx="762000" cy="259045"/>
    <xdr:sp macro="" textlink="">
      <xdr:nvSpPr>
        <xdr:cNvPr id="84" name="人件費該当値テキスト"/>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151638</xdr:rowOff>
    </xdr:from>
    <xdr:to>
      <xdr:col>20</xdr:col>
      <xdr:colOff>38100</xdr:colOff>
      <xdr:row>38</xdr:row>
      <xdr:rowOff>81788</xdr:rowOff>
    </xdr:to>
    <xdr:sp macro="" textlink="">
      <xdr:nvSpPr>
        <xdr:cNvPr id="85" name="楕円 84"/>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66565</xdr:rowOff>
    </xdr:from>
    <xdr:ext cx="736600" cy="259045"/>
    <xdr:sp macro="" textlink="">
      <xdr:nvSpPr>
        <xdr:cNvPr id="86" name="テキスト ボックス 85"/>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35052</xdr:rowOff>
    </xdr:from>
    <xdr:to>
      <xdr:col>15</xdr:col>
      <xdr:colOff>149225</xdr:colOff>
      <xdr:row>38</xdr:row>
      <xdr:rowOff>136652</xdr:rowOff>
    </xdr:to>
    <xdr:sp macro="" textlink="">
      <xdr:nvSpPr>
        <xdr:cNvPr id="87" name="楕円 86"/>
        <xdr:cNvSpPr/>
      </xdr:nvSpPr>
      <xdr:spPr>
        <a:xfrm>
          <a:off x="3048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121429</xdr:rowOff>
    </xdr:from>
    <xdr:ext cx="762000" cy="259045"/>
    <xdr:sp macro="" textlink="">
      <xdr:nvSpPr>
        <xdr:cNvPr id="88" name="テキスト ボックス 87"/>
        <xdr:cNvSpPr txBox="1"/>
      </xdr:nvSpPr>
      <xdr:spPr>
        <a:xfrm>
          <a:off x="2717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165354</xdr:rowOff>
    </xdr:from>
    <xdr:to>
      <xdr:col>11</xdr:col>
      <xdr:colOff>60325</xdr:colOff>
      <xdr:row>38</xdr:row>
      <xdr:rowOff>95504</xdr:rowOff>
    </xdr:to>
    <xdr:sp macro="" textlink="">
      <xdr:nvSpPr>
        <xdr:cNvPr id="89" name="楕円 88"/>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90" name="テキスト ボックス 89"/>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124206</xdr:rowOff>
    </xdr:from>
    <xdr:to>
      <xdr:col>6</xdr:col>
      <xdr:colOff>171450</xdr:colOff>
      <xdr:row>38</xdr:row>
      <xdr:rowOff>54356</xdr:rowOff>
    </xdr:to>
    <xdr:sp macro="" textlink="">
      <xdr:nvSpPr>
        <xdr:cNvPr id="91" name="楕円 90"/>
        <xdr:cNvSpPr/>
      </xdr:nvSpPr>
      <xdr:spPr>
        <a:xfrm>
          <a:off x="1270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39133</xdr:rowOff>
    </xdr:from>
    <xdr:ext cx="762000" cy="259045"/>
    <xdr:sp macro="" textlink="">
      <xdr:nvSpPr>
        <xdr:cNvPr id="92" name="テキスト ボックス 91"/>
        <xdr:cNvSpPr txBox="1"/>
      </xdr:nvSpPr>
      <xdr:spPr>
        <a:xfrm>
          <a:off x="939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物件費に係る経常収支比率については、委託料の増加や、使用しているシステムの賃借料等の増加により、平成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年度より類似団体平均を上回っており、令和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ポイント上回っている状況である。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今後も引き続き、日常業務において環境負荷軽減を前提とした一層の行政運営コストの削減に取り組む。</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18</xdr:row>
      <xdr:rowOff>21844</xdr:rowOff>
    </xdr:to>
    <xdr:cxnSp macro="">
      <xdr:nvCxnSpPr>
        <xdr:cNvPr id="122" name="直線コネクタ 121"/>
        <xdr:cNvCxnSpPr/>
      </xdr:nvCxnSpPr>
      <xdr:spPr>
        <a:xfrm>
          <a:off x="15671800" y="30530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3"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115570</xdr:rowOff>
    </xdr:from>
    <xdr:to>
      <xdr:col>78</xdr:col>
      <xdr:colOff>69850</xdr:colOff>
      <xdr:row>17</xdr:row>
      <xdr:rowOff>138430</xdr:rowOff>
    </xdr:to>
    <xdr:cxnSp macro="">
      <xdr:nvCxnSpPr>
        <xdr:cNvPr id="125" name="直線コネクタ 124"/>
        <xdr:cNvCxnSpPr/>
      </xdr:nvCxnSpPr>
      <xdr:spPr>
        <a:xfrm>
          <a:off x="14782800" y="3030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110998</xdr:rowOff>
    </xdr:from>
    <xdr:to>
      <xdr:col>73</xdr:col>
      <xdr:colOff>180975</xdr:colOff>
      <xdr:row>17</xdr:row>
      <xdr:rowOff>115570</xdr:rowOff>
    </xdr:to>
    <xdr:cxnSp macro="">
      <xdr:nvCxnSpPr>
        <xdr:cNvPr id="128" name="直線コネクタ 127"/>
        <xdr:cNvCxnSpPr/>
      </xdr:nvCxnSpPr>
      <xdr:spPr>
        <a:xfrm>
          <a:off x="13893800" y="3025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110998</xdr:rowOff>
    </xdr:to>
    <xdr:cxnSp macro="">
      <xdr:nvCxnSpPr>
        <xdr:cNvPr id="131" name="直線コネクタ 130"/>
        <xdr:cNvCxnSpPr/>
      </xdr:nvCxnSpPr>
      <xdr:spPr>
        <a:xfrm>
          <a:off x="13004800" y="29616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142494</xdr:rowOff>
    </xdr:from>
    <xdr:to>
      <xdr:col>82</xdr:col>
      <xdr:colOff>158750</xdr:colOff>
      <xdr:row>18</xdr:row>
      <xdr:rowOff>72644</xdr:rowOff>
    </xdr:to>
    <xdr:sp macro="" textlink="">
      <xdr:nvSpPr>
        <xdr:cNvPr id="141" name="楕円 140"/>
        <xdr:cNvSpPr/>
      </xdr:nvSpPr>
      <xdr:spPr>
        <a:xfrm>
          <a:off x="164592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114571</xdr:rowOff>
    </xdr:from>
    <xdr:ext cx="762000" cy="259045"/>
    <xdr:sp macro="" textlink="">
      <xdr:nvSpPr>
        <xdr:cNvPr id="142" name="物件費該当値テキスト"/>
        <xdr:cNvSpPr txBox="1"/>
      </xdr:nvSpPr>
      <xdr:spPr>
        <a:xfrm>
          <a:off x="165989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3" name="楕円 142"/>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4" name="テキスト ボックス 143"/>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64770</xdr:rowOff>
    </xdr:from>
    <xdr:to>
      <xdr:col>74</xdr:col>
      <xdr:colOff>31750</xdr:colOff>
      <xdr:row>17</xdr:row>
      <xdr:rowOff>166370</xdr:rowOff>
    </xdr:to>
    <xdr:sp macro="" textlink="">
      <xdr:nvSpPr>
        <xdr:cNvPr id="145" name="楕円 144"/>
        <xdr:cNvSpPr/>
      </xdr:nvSpPr>
      <xdr:spPr>
        <a:xfrm>
          <a:off x="1473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46" name="テキスト ボックス 145"/>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60198</xdr:rowOff>
    </xdr:from>
    <xdr:to>
      <xdr:col>69</xdr:col>
      <xdr:colOff>142875</xdr:colOff>
      <xdr:row>17</xdr:row>
      <xdr:rowOff>161798</xdr:rowOff>
    </xdr:to>
    <xdr:sp macro="" textlink="">
      <xdr:nvSpPr>
        <xdr:cNvPr id="147" name="楕円 146"/>
        <xdr:cNvSpPr/>
      </xdr:nvSpPr>
      <xdr:spPr>
        <a:xfrm>
          <a:off x="13843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146575</xdr:rowOff>
    </xdr:from>
    <xdr:ext cx="762000" cy="259045"/>
    <xdr:sp macro="" textlink="">
      <xdr:nvSpPr>
        <xdr:cNvPr id="148" name="テキスト ボックス 147"/>
        <xdr:cNvSpPr txBox="1"/>
      </xdr:nvSpPr>
      <xdr:spPr>
        <a:xfrm>
          <a:off x="13512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49" name="楕円 148"/>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0" name="テキスト ボックス 149"/>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国の補助事業である社会保障関連の扶助費のほか、単独事業の扶助費についても増加しているが、扶助費に係る経常収支比率は類似団体平均を下回っている状況である。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55</xdr:row>
      <xdr:rowOff>151493</xdr:rowOff>
    </xdr:to>
    <xdr:cxnSp macro="">
      <xdr:nvCxnSpPr>
        <xdr:cNvPr id="184" name="直線コネクタ 183"/>
        <xdr:cNvCxnSpPr/>
      </xdr:nvCxnSpPr>
      <xdr:spPr>
        <a:xfrm>
          <a:off x="3987800" y="9581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85" name="扶助費平均値テキスト"/>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55</xdr:row>
      <xdr:rowOff>167822</xdr:rowOff>
    </xdr:to>
    <xdr:cxnSp macro="">
      <xdr:nvCxnSpPr>
        <xdr:cNvPr id="187" name="直線コネクタ 186"/>
        <xdr:cNvCxnSpPr/>
      </xdr:nvCxnSpPr>
      <xdr:spPr>
        <a:xfrm flipV="1">
          <a:off x="3098800" y="9581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89" name="テキスト ボックス 188"/>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55</xdr:row>
      <xdr:rowOff>167822</xdr:rowOff>
    </xdr:to>
    <xdr:cxnSp macro="">
      <xdr:nvCxnSpPr>
        <xdr:cNvPr id="190" name="直線コネクタ 189"/>
        <xdr:cNvCxnSpPr/>
      </xdr:nvCxnSpPr>
      <xdr:spPr>
        <a:xfrm>
          <a:off x="2209800" y="95322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37193</xdr:rowOff>
    </xdr:from>
    <xdr:to>
      <xdr:col>11</xdr:col>
      <xdr:colOff>9525</xdr:colOff>
      <xdr:row>55</xdr:row>
      <xdr:rowOff>102507</xdr:rowOff>
    </xdr:to>
    <xdr:cxnSp macro="">
      <xdr:nvCxnSpPr>
        <xdr:cNvPr id="193" name="直線コネクタ 192"/>
        <xdr:cNvCxnSpPr/>
      </xdr:nvCxnSpPr>
      <xdr:spPr>
        <a:xfrm>
          <a:off x="1320800" y="94669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3" name="楕円 202"/>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04" name="扶助費該当値テキスト"/>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5" name="楕円 204"/>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06" name="テキスト ボックス 205"/>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07" name="楕円 206"/>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208" name="テキスト ボックス 207"/>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51707</xdr:rowOff>
    </xdr:from>
    <xdr:to>
      <xdr:col>11</xdr:col>
      <xdr:colOff>60325</xdr:colOff>
      <xdr:row>55</xdr:row>
      <xdr:rowOff>153307</xdr:rowOff>
    </xdr:to>
    <xdr:sp macro="" textlink="">
      <xdr:nvSpPr>
        <xdr:cNvPr id="209" name="楕円 208"/>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210" name="テキスト ボックス 209"/>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157843</xdr:rowOff>
    </xdr:from>
    <xdr:to>
      <xdr:col>6</xdr:col>
      <xdr:colOff>171450</xdr:colOff>
      <xdr:row>55</xdr:row>
      <xdr:rowOff>87993</xdr:rowOff>
    </xdr:to>
    <xdr:sp macro="" textlink="">
      <xdr:nvSpPr>
        <xdr:cNvPr id="211" name="楕円 210"/>
        <xdr:cNvSpPr/>
      </xdr:nvSpPr>
      <xdr:spPr>
        <a:xfrm>
          <a:off x="1270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98170</xdr:rowOff>
    </xdr:from>
    <xdr:ext cx="762000" cy="259045"/>
    <xdr:sp macro="" textlink="">
      <xdr:nvSpPr>
        <xdr:cNvPr id="212" name="テキスト ボックス 211"/>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その他に係る経常収支比率については、類似団体平均と比較すると低い水準となっている。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これは特別会計への繰出金の経常収支比率が低い水準であるためであるが、介護老人保健施設事業特別会計を除く特別会計にて一般会計からの繰出金によって収支を保っている状況である。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繰出金の増加は一般会計の収支悪化に直結するため、特別会計においても基本財源の確保に努めることにより、一般会計繰出金の抑制に努める。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153670</xdr:rowOff>
    </xdr:from>
    <xdr:to>
      <xdr:col>82</xdr:col>
      <xdr:colOff>107950</xdr:colOff>
      <xdr:row>54</xdr:row>
      <xdr:rowOff>88900</xdr:rowOff>
    </xdr:to>
    <xdr:cxnSp macro="">
      <xdr:nvCxnSpPr>
        <xdr:cNvPr id="245" name="直線コネクタ 244"/>
        <xdr:cNvCxnSpPr/>
      </xdr:nvCxnSpPr>
      <xdr:spPr>
        <a:xfrm flipV="1">
          <a:off x="15671800" y="92405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74947</xdr:rowOff>
    </xdr:from>
    <xdr:ext cx="762000" cy="259045"/>
    <xdr:sp macro="" textlink="">
      <xdr:nvSpPr>
        <xdr:cNvPr id="246" name="その他平均値テキスト"/>
        <xdr:cNvSpPr txBox="1"/>
      </xdr:nvSpPr>
      <xdr:spPr>
        <a:xfrm>
          <a:off x="16598900" y="950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66040</xdr:rowOff>
    </xdr:from>
    <xdr:to>
      <xdr:col>78</xdr:col>
      <xdr:colOff>69850</xdr:colOff>
      <xdr:row>54</xdr:row>
      <xdr:rowOff>88900</xdr:rowOff>
    </xdr:to>
    <xdr:cxnSp macro="">
      <xdr:nvCxnSpPr>
        <xdr:cNvPr id="248" name="直線コネクタ 247"/>
        <xdr:cNvCxnSpPr/>
      </xdr:nvCxnSpPr>
      <xdr:spPr>
        <a:xfrm>
          <a:off x="14782800" y="9324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63517</xdr:rowOff>
    </xdr:from>
    <xdr:ext cx="736600" cy="259045"/>
    <xdr:sp macro="" textlink="">
      <xdr:nvSpPr>
        <xdr:cNvPr id="250" name="テキスト ボックス 249"/>
        <xdr:cNvSpPr txBox="1"/>
      </xdr:nvSpPr>
      <xdr:spPr>
        <a:xfrm>
          <a:off x="15290800" y="966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66040</xdr:rowOff>
    </xdr:from>
    <xdr:to>
      <xdr:col>73</xdr:col>
      <xdr:colOff>180975</xdr:colOff>
      <xdr:row>54</xdr:row>
      <xdr:rowOff>73660</xdr:rowOff>
    </xdr:to>
    <xdr:cxnSp macro="">
      <xdr:nvCxnSpPr>
        <xdr:cNvPr id="251" name="直線コネクタ 250"/>
        <xdr:cNvCxnSpPr/>
      </xdr:nvCxnSpPr>
      <xdr:spPr>
        <a:xfrm flipV="1">
          <a:off x="13893800" y="9324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71137</xdr:rowOff>
    </xdr:from>
    <xdr:ext cx="762000" cy="259045"/>
    <xdr:sp macro="" textlink="">
      <xdr:nvSpPr>
        <xdr:cNvPr id="253" name="テキスト ボックス 252"/>
        <xdr:cNvSpPr txBox="1"/>
      </xdr:nvSpPr>
      <xdr:spPr>
        <a:xfrm>
          <a:off x="14401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73660</xdr:rowOff>
    </xdr:from>
    <xdr:to>
      <xdr:col>69</xdr:col>
      <xdr:colOff>92075</xdr:colOff>
      <xdr:row>54</xdr:row>
      <xdr:rowOff>111760</xdr:rowOff>
    </xdr:to>
    <xdr:cxnSp macro="">
      <xdr:nvCxnSpPr>
        <xdr:cNvPr id="254" name="直線コネクタ 253"/>
        <xdr:cNvCxnSpPr/>
      </xdr:nvCxnSpPr>
      <xdr:spPr>
        <a:xfrm flipV="1">
          <a:off x="13004800" y="9331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78757</xdr:rowOff>
    </xdr:from>
    <xdr:ext cx="762000" cy="259045"/>
    <xdr:sp macro="" textlink="">
      <xdr:nvSpPr>
        <xdr:cNvPr id="256" name="テキスト ボックス 255"/>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58" name="テキスト ボックス 257"/>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102870</xdr:rowOff>
    </xdr:from>
    <xdr:to>
      <xdr:col>82</xdr:col>
      <xdr:colOff>158750</xdr:colOff>
      <xdr:row>54</xdr:row>
      <xdr:rowOff>33020</xdr:rowOff>
    </xdr:to>
    <xdr:sp macro="" textlink="">
      <xdr:nvSpPr>
        <xdr:cNvPr id="264" name="楕円 263"/>
        <xdr:cNvSpPr/>
      </xdr:nvSpPr>
      <xdr:spPr>
        <a:xfrm>
          <a:off x="164592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119397</xdr:rowOff>
    </xdr:from>
    <xdr:ext cx="762000" cy="259045"/>
    <xdr:sp macro="" textlink="">
      <xdr:nvSpPr>
        <xdr:cNvPr id="265" name="その他該当値テキスト"/>
        <xdr:cNvSpPr txBox="1"/>
      </xdr:nvSpPr>
      <xdr:spPr>
        <a:xfrm>
          <a:off x="165989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38100</xdr:rowOff>
    </xdr:from>
    <xdr:to>
      <xdr:col>78</xdr:col>
      <xdr:colOff>120650</xdr:colOff>
      <xdr:row>54</xdr:row>
      <xdr:rowOff>139700</xdr:rowOff>
    </xdr:to>
    <xdr:sp macro="" textlink="">
      <xdr:nvSpPr>
        <xdr:cNvPr id="266" name="楕円 265"/>
        <xdr:cNvSpPr/>
      </xdr:nvSpPr>
      <xdr:spPr>
        <a:xfrm>
          <a:off x="15621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149877</xdr:rowOff>
    </xdr:from>
    <xdr:ext cx="736600" cy="259045"/>
    <xdr:sp macro="" textlink="">
      <xdr:nvSpPr>
        <xdr:cNvPr id="267" name="テキスト ボックス 266"/>
        <xdr:cNvSpPr txBox="1"/>
      </xdr:nvSpPr>
      <xdr:spPr>
        <a:xfrm>
          <a:off x="15290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xdr:rowOff>
    </xdr:from>
    <xdr:to>
      <xdr:col>74</xdr:col>
      <xdr:colOff>31750</xdr:colOff>
      <xdr:row>54</xdr:row>
      <xdr:rowOff>116840</xdr:rowOff>
    </xdr:to>
    <xdr:sp macro="" textlink="">
      <xdr:nvSpPr>
        <xdr:cNvPr id="268" name="楕円 267"/>
        <xdr:cNvSpPr/>
      </xdr:nvSpPr>
      <xdr:spPr>
        <a:xfrm>
          <a:off x="14732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127017</xdr:rowOff>
    </xdr:from>
    <xdr:ext cx="762000" cy="259045"/>
    <xdr:sp macro="" textlink="">
      <xdr:nvSpPr>
        <xdr:cNvPr id="269" name="テキスト ボックス 268"/>
        <xdr:cNvSpPr txBox="1"/>
      </xdr:nvSpPr>
      <xdr:spPr>
        <a:xfrm>
          <a:off x="14401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22860</xdr:rowOff>
    </xdr:from>
    <xdr:to>
      <xdr:col>69</xdr:col>
      <xdr:colOff>142875</xdr:colOff>
      <xdr:row>54</xdr:row>
      <xdr:rowOff>124460</xdr:rowOff>
    </xdr:to>
    <xdr:sp macro="" textlink="">
      <xdr:nvSpPr>
        <xdr:cNvPr id="270" name="楕円 269"/>
        <xdr:cNvSpPr/>
      </xdr:nvSpPr>
      <xdr:spPr>
        <a:xfrm>
          <a:off x="13843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134637</xdr:rowOff>
    </xdr:from>
    <xdr:ext cx="762000" cy="259045"/>
    <xdr:sp macro="" textlink="">
      <xdr:nvSpPr>
        <xdr:cNvPr id="271" name="テキスト ボックス 270"/>
        <xdr:cNvSpPr txBox="1"/>
      </xdr:nvSpPr>
      <xdr:spPr>
        <a:xfrm>
          <a:off x="13512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60960</xdr:rowOff>
    </xdr:from>
    <xdr:to>
      <xdr:col>65</xdr:col>
      <xdr:colOff>53975</xdr:colOff>
      <xdr:row>54</xdr:row>
      <xdr:rowOff>162560</xdr:rowOff>
    </xdr:to>
    <xdr:sp macro="" textlink="">
      <xdr:nvSpPr>
        <xdr:cNvPr id="272" name="楕円 271"/>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1287</xdr:rowOff>
    </xdr:from>
    <xdr:ext cx="762000" cy="259045"/>
    <xdr:sp macro="" textlink="">
      <xdr:nvSpPr>
        <xdr:cNvPr id="273" name="テキスト ボックス 272"/>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補助費等については、当町は類似団体平均を上回る状況が常態化しているが、これは釧路東部消防組合への負担金、社会福祉協議会への補助金繰出、病院事業会計への繰出金等が多額となっているため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今後も、病院事業会計の経営効率化を図るための収益確保と、効率的な費用削減を継続して実施し、一般会計からの繰出金の抑制を図る。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67564</xdr:rowOff>
    </xdr:from>
    <xdr:to>
      <xdr:col>82</xdr:col>
      <xdr:colOff>107950</xdr:colOff>
      <xdr:row>38</xdr:row>
      <xdr:rowOff>108712</xdr:rowOff>
    </xdr:to>
    <xdr:cxnSp macro="">
      <xdr:nvCxnSpPr>
        <xdr:cNvPr id="303" name="直線コネクタ 302"/>
        <xdr:cNvCxnSpPr/>
      </xdr:nvCxnSpPr>
      <xdr:spPr>
        <a:xfrm>
          <a:off x="15671800" y="65826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4"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67564</xdr:rowOff>
    </xdr:to>
    <xdr:cxnSp macro="">
      <xdr:nvCxnSpPr>
        <xdr:cNvPr id="306" name="直線コネクタ 305"/>
        <xdr:cNvCxnSpPr/>
      </xdr:nvCxnSpPr>
      <xdr:spPr>
        <a:xfrm>
          <a:off x="14782800" y="65735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8" name="テキスト ボックス 307"/>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35560</xdr:rowOff>
    </xdr:from>
    <xdr:to>
      <xdr:col>73</xdr:col>
      <xdr:colOff>180975</xdr:colOff>
      <xdr:row>38</xdr:row>
      <xdr:rowOff>58420</xdr:rowOff>
    </xdr:to>
    <xdr:cxnSp macro="">
      <xdr:nvCxnSpPr>
        <xdr:cNvPr id="309" name="直線コネクタ 308"/>
        <xdr:cNvCxnSpPr/>
      </xdr:nvCxnSpPr>
      <xdr:spPr>
        <a:xfrm>
          <a:off x="13893800" y="6550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1" name="テキスト ボックス 310"/>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3556</xdr:rowOff>
    </xdr:from>
    <xdr:to>
      <xdr:col>69</xdr:col>
      <xdr:colOff>92075</xdr:colOff>
      <xdr:row>38</xdr:row>
      <xdr:rowOff>35560</xdr:rowOff>
    </xdr:to>
    <xdr:cxnSp macro="">
      <xdr:nvCxnSpPr>
        <xdr:cNvPr id="312" name="直線コネクタ 311"/>
        <xdr:cNvCxnSpPr/>
      </xdr:nvCxnSpPr>
      <xdr:spPr>
        <a:xfrm>
          <a:off x="13004800" y="65186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4" name="テキスト ボックス 313"/>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6" name="テキスト ボックス 315"/>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57912</xdr:rowOff>
    </xdr:from>
    <xdr:to>
      <xdr:col>82</xdr:col>
      <xdr:colOff>158750</xdr:colOff>
      <xdr:row>38</xdr:row>
      <xdr:rowOff>159512</xdr:rowOff>
    </xdr:to>
    <xdr:sp macro="" textlink="">
      <xdr:nvSpPr>
        <xdr:cNvPr id="322" name="楕円 321"/>
        <xdr:cNvSpPr/>
      </xdr:nvSpPr>
      <xdr:spPr>
        <a:xfrm>
          <a:off x="16459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29989</xdr:rowOff>
    </xdr:from>
    <xdr:ext cx="762000" cy="259045"/>
    <xdr:sp macro="" textlink="">
      <xdr:nvSpPr>
        <xdr:cNvPr id="323" name="補助費等該当値テキスト"/>
        <xdr:cNvSpPr txBox="1"/>
      </xdr:nvSpPr>
      <xdr:spPr>
        <a:xfrm>
          <a:off x="16598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xdr:rowOff>
    </xdr:from>
    <xdr:to>
      <xdr:col>78</xdr:col>
      <xdr:colOff>120650</xdr:colOff>
      <xdr:row>38</xdr:row>
      <xdr:rowOff>118364</xdr:rowOff>
    </xdr:to>
    <xdr:sp macro="" textlink="">
      <xdr:nvSpPr>
        <xdr:cNvPr id="324" name="楕円 323"/>
        <xdr:cNvSpPr/>
      </xdr:nvSpPr>
      <xdr:spPr>
        <a:xfrm>
          <a:off x="15621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103141</xdr:rowOff>
    </xdr:from>
    <xdr:ext cx="736600" cy="259045"/>
    <xdr:sp macro="" textlink="">
      <xdr:nvSpPr>
        <xdr:cNvPr id="325" name="テキスト ボックス 324"/>
        <xdr:cNvSpPr txBox="1"/>
      </xdr:nvSpPr>
      <xdr:spPr>
        <a:xfrm>
          <a:off x="15290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26" name="楕円 325"/>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27" name="テキスト ボックス 326"/>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156210</xdr:rowOff>
    </xdr:from>
    <xdr:to>
      <xdr:col>69</xdr:col>
      <xdr:colOff>142875</xdr:colOff>
      <xdr:row>38</xdr:row>
      <xdr:rowOff>86360</xdr:rowOff>
    </xdr:to>
    <xdr:sp macro="" textlink="">
      <xdr:nvSpPr>
        <xdr:cNvPr id="328" name="楕円 327"/>
        <xdr:cNvSpPr/>
      </xdr:nvSpPr>
      <xdr:spPr>
        <a:xfrm>
          <a:off x="13843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71137</xdr:rowOff>
    </xdr:from>
    <xdr:ext cx="762000" cy="259045"/>
    <xdr:sp macro="" textlink="">
      <xdr:nvSpPr>
        <xdr:cNvPr id="329" name="テキスト ボックス 328"/>
        <xdr:cNvSpPr txBox="1"/>
      </xdr:nvSpPr>
      <xdr:spPr>
        <a:xfrm>
          <a:off x="13512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124206</xdr:rowOff>
    </xdr:from>
    <xdr:to>
      <xdr:col>65</xdr:col>
      <xdr:colOff>53975</xdr:colOff>
      <xdr:row>38</xdr:row>
      <xdr:rowOff>54356</xdr:rowOff>
    </xdr:to>
    <xdr:sp macro="" textlink="">
      <xdr:nvSpPr>
        <xdr:cNvPr id="330" name="楕円 329"/>
        <xdr:cNvSpPr/>
      </xdr:nvSpPr>
      <xdr:spPr>
        <a:xfrm>
          <a:off x="12954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39133</xdr:rowOff>
    </xdr:from>
    <xdr:ext cx="762000" cy="259045"/>
    <xdr:sp macro="" textlink="">
      <xdr:nvSpPr>
        <xdr:cNvPr id="331" name="テキスト ボックス 330"/>
        <xdr:cNvSpPr txBox="1"/>
      </xdr:nvSpPr>
      <xdr:spPr>
        <a:xfrm>
          <a:off x="12623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債費に係る経常収支比率は、厚岸町財政運営基本方針に基づいた投資事業の抑制等により、類似団体平均をやや下回って推移してきたものの、近年は公共施設の老朽化等による建て替え等、大型投資事業が増加しているため、類似団体平均とほぼ同値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年度については、一部償還が終了し、公債費が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百万円ほど減額となり、また新型コロナウイルス感染症地方創生臨時交付金による一般財源の増額により、経常収支比率は前年度と比較し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今後も公共施設総合管理計画等による計画的な事業執行による適正な町債発行に努める。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130811</xdr:rowOff>
    </xdr:from>
    <xdr:to>
      <xdr:col>24</xdr:col>
      <xdr:colOff>25400</xdr:colOff>
      <xdr:row>77</xdr:row>
      <xdr:rowOff>1270</xdr:rowOff>
    </xdr:to>
    <xdr:cxnSp macro="">
      <xdr:nvCxnSpPr>
        <xdr:cNvPr id="363" name="直線コネクタ 362"/>
        <xdr:cNvCxnSpPr/>
      </xdr:nvCxnSpPr>
      <xdr:spPr>
        <a:xfrm flipV="1">
          <a:off x="3987800" y="131610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35561</xdr:rowOff>
    </xdr:to>
    <xdr:cxnSp macro="">
      <xdr:nvCxnSpPr>
        <xdr:cNvPr id="366" name="直線コネクタ 365"/>
        <xdr:cNvCxnSpPr/>
      </xdr:nvCxnSpPr>
      <xdr:spPr>
        <a:xfrm flipV="1">
          <a:off x="3098800" y="132029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35561</xdr:rowOff>
    </xdr:from>
    <xdr:to>
      <xdr:col>15</xdr:col>
      <xdr:colOff>98425</xdr:colOff>
      <xdr:row>77</xdr:row>
      <xdr:rowOff>35561</xdr:rowOff>
    </xdr:to>
    <xdr:cxnSp macro="">
      <xdr:nvCxnSpPr>
        <xdr:cNvPr id="369" name="直線コネクタ 368"/>
        <xdr:cNvCxnSpPr/>
      </xdr:nvCxnSpPr>
      <xdr:spPr>
        <a:xfrm>
          <a:off x="2209800" y="13237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35561</xdr:rowOff>
    </xdr:to>
    <xdr:cxnSp macro="">
      <xdr:nvCxnSpPr>
        <xdr:cNvPr id="372" name="直線コネクタ 371"/>
        <xdr:cNvCxnSpPr/>
      </xdr:nvCxnSpPr>
      <xdr:spPr>
        <a:xfrm>
          <a:off x="1320800" y="13233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74" name="テキスト ボックス 373"/>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6" name="テキスト ボックス 375"/>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82" name="楕円 381"/>
        <xdr:cNvSpPr/>
      </xdr:nvSpPr>
      <xdr:spPr>
        <a:xfrm>
          <a:off x="47752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96538</xdr:rowOff>
    </xdr:from>
    <xdr:ext cx="762000" cy="259045"/>
    <xdr:sp macro="" textlink="">
      <xdr:nvSpPr>
        <xdr:cNvPr id="383" name="公債費該当値テキスト"/>
        <xdr:cNvSpPr txBox="1"/>
      </xdr:nvSpPr>
      <xdr:spPr>
        <a:xfrm>
          <a:off x="49149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4" name="楕円 383"/>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85" name="テキスト ボックス 384"/>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156211</xdr:rowOff>
    </xdr:from>
    <xdr:to>
      <xdr:col>15</xdr:col>
      <xdr:colOff>149225</xdr:colOff>
      <xdr:row>77</xdr:row>
      <xdr:rowOff>86361</xdr:rowOff>
    </xdr:to>
    <xdr:sp macro="" textlink="">
      <xdr:nvSpPr>
        <xdr:cNvPr id="386" name="楕円 385"/>
        <xdr:cNvSpPr/>
      </xdr:nvSpPr>
      <xdr:spPr>
        <a:xfrm>
          <a:off x="3048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71138</xdr:rowOff>
    </xdr:from>
    <xdr:ext cx="762000" cy="259045"/>
    <xdr:sp macro="" textlink="">
      <xdr:nvSpPr>
        <xdr:cNvPr id="387" name="テキスト ボックス 386"/>
        <xdr:cNvSpPr txBox="1"/>
      </xdr:nvSpPr>
      <xdr:spPr>
        <a:xfrm>
          <a:off x="2717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156211</xdr:rowOff>
    </xdr:from>
    <xdr:to>
      <xdr:col>11</xdr:col>
      <xdr:colOff>60325</xdr:colOff>
      <xdr:row>77</xdr:row>
      <xdr:rowOff>86361</xdr:rowOff>
    </xdr:to>
    <xdr:sp macro="" textlink="">
      <xdr:nvSpPr>
        <xdr:cNvPr id="388" name="楕円 387"/>
        <xdr:cNvSpPr/>
      </xdr:nvSpPr>
      <xdr:spPr>
        <a:xfrm>
          <a:off x="2159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71138</xdr:rowOff>
    </xdr:from>
    <xdr:ext cx="762000" cy="259045"/>
    <xdr:sp macro="" textlink="">
      <xdr:nvSpPr>
        <xdr:cNvPr id="389" name="テキスト ボックス 388"/>
        <xdr:cNvSpPr txBox="1"/>
      </xdr:nvSpPr>
      <xdr:spPr>
        <a:xfrm>
          <a:off x="1828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90" name="楕円 389"/>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91" name="テキスト ボックス 390"/>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公債費以外での経常収支比率が類似団体平均を上回っているのは、人件費及び補助費等において類似団体平均を上回っていることが主な要因となっている。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特に、決算の構成にて大きな割合を占める人件費では、類似団体平均を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ポイント上回っているが、これは保育所等の外部施設が多いことが要因である。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今後も人口減少に対応した定員管理を進める。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156718</xdr:rowOff>
    </xdr:from>
    <xdr:to>
      <xdr:col>82</xdr:col>
      <xdr:colOff>107950</xdr:colOff>
      <xdr:row>80</xdr:row>
      <xdr:rowOff>12700</xdr:rowOff>
    </xdr:to>
    <xdr:cxnSp macro="">
      <xdr:nvCxnSpPr>
        <xdr:cNvPr id="422" name="直線コネクタ 421"/>
        <xdr:cNvCxnSpPr/>
      </xdr:nvCxnSpPr>
      <xdr:spPr>
        <a:xfrm flipV="1">
          <a:off x="15671800" y="137012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12700</xdr:rowOff>
    </xdr:from>
    <xdr:to>
      <xdr:col>78</xdr:col>
      <xdr:colOff>69850</xdr:colOff>
      <xdr:row>80</xdr:row>
      <xdr:rowOff>26415</xdr:rowOff>
    </xdr:to>
    <xdr:cxnSp macro="">
      <xdr:nvCxnSpPr>
        <xdr:cNvPr id="425" name="直線コネクタ 424"/>
        <xdr:cNvCxnSpPr/>
      </xdr:nvCxnSpPr>
      <xdr:spPr>
        <a:xfrm flipV="1">
          <a:off x="14782800" y="137287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115570</xdr:rowOff>
    </xdr:from>
    <xdr:to>
      <xdr:col>73</xdr:col>
      <xdr:colOff>180975</xdr:colOff>
      <xdr:row>80</xdr:row>
      <xdr:rowOff>26415</xdr:rowOff>
    </xdr:to>
    <xdr:cxnSp macro="">
      <xdr:nvCxnSpPr>
        <xdr:cNvPr id="428" name="直線コネクタ 427"/>
        <xdr:cNvCxnSpPr/>
      </xdr:nvCxnSpPr>
      <xdr:spPr>
        <a:xfrm>
          <a:off x="13893800" y="13660120"/>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154432</xdr:rowOff>
    </xdr:from>
    <xdr:to>
      <xdr:col>69</xdr:col>
      <xdr:colOff>92075</xdr:colOff>
      <xdr:row>79</xdr:row>
      <xdr:rowOff>115570</xdr:rowOff>
    </xdr:to>
    <xdr:cxnSp macro="">
      <xdr:nvCxnSpPr>
        <xdr:cNvPr id="431" name="直線コネクタ 430"/>
        <xdr:cNvCxnSpPr/>
      </xdr:nvCxnSpPr>
      <xdr:spPr>
        <a:xfrm>
          <a:off x="13004800" y="1352753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105918</xdr:rowOff>
    </xdr:from>
    <xdr:to>
      <xdr:col>82</xdr:col>
      <xdr:colOff>158750</xdr:colOff>
      <xdr:row>80</xdr:row>
      <xdr:rowOff>36068</xdr:rowOff>
    </xdr:to>
    <xdr:sp macro="" textlink="">
      <xdr:nvSpPr>
        <xdr:cNvPr id="441" name="楕円 440"/>
        <xdr:cNvSpPr/>
      </xdr:nvSpPr>
      <xdr:spPr>
        <a:xfrm>
          <a:off x="164592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77995</xdr:rowOff>
    </xdr:from>
    <xdr:ext cx="762000" cy="259045"/>
    <xdr:sp macro="" textlink="">
      <xdr:nvSpPr>
        <xdr:cNvPr id="442" name="公債費以外該当値テキスト"/>
        <xdr:cNvSpPr txBox="1"/>
      </xdr:nvSpPr>
      <xdr:spPr>
        <a:xfrm>
          <a:off x="165989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133350</xdr:rowOff>
    </xdr:from>
    <xdr:to>
      <xdr:col>78</xdr:col>
      <xdr:colOff>120650</xdr:colOff>
      <xdr:row>80</xdr:row>
      <xdr:rowOff>63500</xdr:rowOff>
    </xdr:to>
    <xdr:sp macro="" textlink="">
      <xdr:nvSpPr>
        <xdr:cNvPr id="443" name="楕円 442"/>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48277</xdr:rowOff>
    </xdr:from>
    <xdr:ext cx="736600" cy="259045"/>
    <xdr:sp macro="" textlink="">
      <xdr:nvSpPr>
        <xdr:cNvPr id="444" name="テキスト ボックス 443"/>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147065</xdr:rowOff>
    </xdr:from>
    <xdr:to>
      <xdr:col>74</xdr:col>
      <xdr:colOff>31750</xdr:colOff>
      <xdr:row>80</xdr:row>
      <xdr:rowOff>77215</xdr:rowOff>
    </xdr:to>
    <xdr:sp macro="" textlink="">
      <xdr:nvSpPr>
        <xdr:cNvPr id="445" name="楕円 444"/>
        <xdr:cNvSpPr/>
      </xdr:nvSpPr>
      <xdr:spPr>
        <a:xfrm>
          <a:off x="14732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61992</xdr:rowOff>
    </xdr:from>
    <xdr:ext cx="762000" cy="259045"/>
    <xdr:sp macro="" textlink="">
      <xdr:nvSpPr>
        <xdr:cNvPr id="446" name="テキスト ボックス 445"/>
        <xdr:cNvSpPr txBox="1"/>
      </xdr:nvSpPr>
      <xdr:spPr>
        <a:xfrm>
          <a:off x="14401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64770</xdr:rowOff>
    </xdr:from>
    <xdr:to>
      <xdr:col>69</xdr:col>
      <xdr:colOff>142875</xdr:colOff>
      <xdr:row>79</xdr:row>
      <xdr:rowOff>166370</xdr:rowOff>
    </xdr:to>
    <xdr:sp macro="" textlink="">
      <xdr:nvSpPr>
        <xdr:cNvPr id="447" name="楕円 446"/>
        <xdr:cNvSpPr/>
      </xdr:nvSpPr>
      <xdr:spPr>
        <a:xfrm>
          <a:off x="13843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151147</xdr:rowOff>
    </xdr:from>
    <xdr:ext cx="762000" cy="259045"/>
    <xdr:sp macro="" textlink="">
      <xdr:nvSpPr>
        <xdr:cNvPr id="448" name="テキスト ボックス 447"/>
        <xdr:cNvSpPr txBox="1"/>
      </xdr:nvSpPr>
      <xdr:spPr>
        <a:xfrm>
          <a:off x="13512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103632</xdr:rowOff>
    </xdr:from>
    <xdr:to>
      <xdr:col>65</xdr:col>
      <xdr:colOff>53975</xdr:colOff>
      <xdr:row>79</xdr:row>
      <xdr:rowOff>33782</xdr:rowOff>
    </xdr:to>
    <xdr:sp macro="" textlink="">
      <xdr:nvSpPr>
        <xdr:cNvPr id="449" name="楕円 448"/>
        <xdr:cNvSpPr/>
      </xdr:nvSpPr>
      <xdr:spPr>
        <a:xfrm>
          <a:off x="12954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18559</xdr:rowOff>
    </xdr:from>
    <xdr:ext cx="762000" cy="259045"/>
    <xdr:sp macro="" textlink="">
      <xdr:nvSpPr>
        <xdr:cNvPr id="450" name="テキスト ボックス 449"/>
        <xdr:cNvSpPr txBox="1"/>
      </xdr:nvSpPr>
      <xdr:spPr>
        <a:xfrm>
          <a:off x="12623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11456</xdr:rowOff>
    </xdr:from>
    <xdr:to>
      <xdr:col>29</xdr:col>
      <xdr:colOff>127000</xdr:colOff>
      <xdr:row>14</xdr:row>
      <xdr:rowOff>91906</xdr:rowOff>
    </xdr:to>
    <xdr:cxnSp macro="">
      <xdr:nvCxnSpPr>
        <xdr:cNvPr id="46" name="直線コネクタ 45"/>
        <xdr:cNvCxnSpPr/>
      </xdr:nvCxnSpPr>
      <xdr:spPr bwMode="auto">
        <a:xfrm flipV="1">
          <a:off x="5003800" y="2459381"/>
          <a:ext cx="647700" cy="80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153189</xdr:rowOff>
    </xdr:from>
    <xdr:ext cx="762000" cy="259045"/>
    <xdr:sp macro="" textlink="">
      <xdr:nvSpPr>
        <xdr:cNvPr id="47" name="人口1人当たり決算額の推移平均値テキスト130"/>
        <xdr:cNvSpPr txBox="1"/>
      </xdr:nvSpPr>
      <xdr:spPr>
        <a:xfrm>
          <a:off x="5740400" y="277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91906</xdr:rowOff>
    </xdr:from>
    <xdr:to>
      <xdr:col>26</xdr:col>
      <xdr:colOff>50800</xdr:colOff>
      <xdr:row>14</xdr:row>
      <xdr:rowOff>138340</xdr:rowOff>
    </xdr:to>
    <xdr:cxnSp macro="">
      <xdr:nvCxnSpPr>
        <xdr:cNvPr id="49" name="直線コネクタ 48"/>
        <xdr:cNvCxnSpPr/>
      </xdr:nvCxnSpPr>
      <xdr:spPr bwMode="auto">
        <a:xfrm flipV="1">
          <a:off x="4305300" y="2539831"/>
          <a:ext cx="698500" cy="46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128295</xdr:rowOff>
    </xdr:from>
    <xdr:ext cx="736600" cy="259045"/>
    <xdr:sp macro="" textlink="">
      <xdr:nvSpPr>
        <xdr:cNvPr id="51" name="テキスト ボックス 50"/>
        <xdr:cNvSpPr txBox="1"/>
      </xdr:nvSpPr>
      <xdr:spPr>
        <a:xfrm>
          <a:off x="4622800" y="291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138340</xdr:rowOff>
    </xdr:from>
    <xdr:to>
      <xdr:col>22</xdr:col>
      <xdr:colOff>114300</xdr:colOff>
      <xdr:row>15</xdr:row>
      <xdr:rowOff>3712</xdr:rowOff>
    </xdr:to>
    <xdr:cxnSp macro="">
      <xdr:nvCxnSpPr>
        <xdr:cNvPr id="52" name="直線コネクタ 51"/>
        <xdr:cNvCxnSpPr/>
      </xdr:nvCxnSpPr>
      <xdr:spPr bwMode="auto">
        <a:xfrm flipV="1">
          <a:off x="3606800" y="2586265"/>
          <a:ext cx="698500" cy="36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155058</xdr:rowOff>
    </xdr:from>
    <xdr:ext cx="762000" cy="259045"/>
    <xdr:sp macro="" textlink="">
      <xdr:nvSpPr>
        <xdr:cNvPr id="54" name="テキスト ボックス 53"/>
        <xdr:cNvSpPr txBox="1"/>
      </xdr:nvSpPr>
      <xdr:spPr>
        <a:xfrm>
          <a:off x="3924300" y="29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3712</xdr:rowOff>
    </xdr:from>
    <xdr:to>
      <xdr:col>18</xdr:col>
      <xdr:colOff>177800</xdr:colOff>
      <xdr:row>15</xdr:row>
      <xdr:rowOff>32916</xdr:rowOff>
    </xdr:to>
    <xdr:cxnSp macro="">
      <xdr:nvCxnSpPr>
        <xdr:cNvPr id="55" name="直線コネクタ 54"/>
        <xdr:cNvCxnSpPr/>
      </xdr:nvCxnSpPr>
      <xdr:spPr bwMode="auto">
        <a:xfrm flipV="1">
          <a:off x="2908300" y="2623087"/>
          <a:ext cx="698500" cy="29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164974</xdr:rowOff>
    </xdr:from>
    <xdr:ext cx="762000" cy="259045"/>
    <xdr:sp macro="" textlink="">
      <xdr:nvSpPr>
        <xdr:cNvPr id="57" name="テキスト ボックス 56"/>
        <xdr:cNvSpPr txBox="1"/>
      </xdr:nvSpPr>
      <xdr:spPr>
        <a:xfrm>
          <a:off x="3225800" y="295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15475</xdr:rowOff>
    </xdr:from>
    <xdr:ext cx="762000" cy="259045"/>
    <xdr:sp macro="" textlink="">
      <xdr:nvSpPr>
        <xdr:cNvPr id="59" name="テキスト ボックス 58"/>
        <xdr:cNvSpPr txBox="1"/>
      </xdr:nvSpPr>
      <xdr:spPr>
        <a:xfrm>
          <a:off x="2527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132106</xdr:rowOff>
    </xdr:from>
    <xdr:to>
      <xdr:col>29</xdr:col>
      <xdr:colOff>177800</xdr:colOff>
      <xdr:row>14</xdr:row>
      <xdr:rowOff>62256</xdr:rowOff>
    </xdr:to>
    <xdr:sp macro="" textlink="">
      <xdr:nvSpPr>
        <xdr:cNvPr id="65" name="楕円 64"/>
        <xdr:cNvSpPr/>
      </xdr:nvSpPr>
      <xdr:spPr bwMode="auto">
        <a:xfrm>
          <a:off x="5600700" y="2408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148633</xdr:rowOff>
    </xdr:from>
    <xdr:ext cx="762000" cy="259045"/>
    <xdr:sp macro="" textlink="">
      <xdr:nvSpPr>
        <xdr:cNvPr id="66" name="人口1人当たり決算額の推移該当値テキスト130"/>
        <xdr:cNvSpPr txBox="1"/>
      </xdr:nvSpPr>
      <xdr:spPr>
        <a:xfrm>
          <a:off x="5740400" y="2253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41106</xdr:rowOff>
    </xdr:from>
    <xdr:to>
      <xdr:col>26</xdr:col>
      <xdr:colOff>101600</xdr:colOff>
      <xdr:row>14</xdr:row>
      <xdr:rowOff>142706</xdr:rowOff>
    </xdr:to>
    <xdr:sp macro="" textlink="">
      <xdr:nvSpPr>
        <xdr:cNvPr id="67" name="楕円 66"/>
        <xdr:cNvSpPr/>
      </xdr:nvSpPr>
      <xdr:spPr bwMode="auto">
        <a:xfrm>
          <a:off x="4953000" y="2489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152883</xdr:rowOff>
    </xdr:from>
    <xdr:ext cx="736600" cy="259045"/>
    <xdr:sp macro="" textlink="">
      <xdr:nvSpPr>
        <xdr:cNvPr id="68" name="テキスト ボックス 67"/>
        <xdr:cNvSpPr txBox="1"/>
      </xdr:nvSpPr>
      <xdr:spPr>
        <a:xfrm>
          <a:off x="4622800" y="225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87540</xdr:rowOff>
    </xdr:from>
    <xdr:to>
      <xdr:col>22</xdr:col>
      <xdr:colOff>165100</xdr:colOff>
      <xdr:row>15</xdr:row>
      <xdr:rowOff>17690</xdr:rowOff>
    </xdr:to>
    <xdr:sp macro="" textlink="">
      <xdr:nvSpPr>
        <xdr:cNvPr id="69" name="楕円 68"/>
        <xdr:cNvSpPr/>
      </xdr:nvSpPr>
      <xdr:spPr bwMode="auto">
        <a:xfrm>
          <a:off x="4254500" y="2535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27867</xdr:rowOff>
    </xdr:from>
    <xdr:ext cx="762000" cy="259045"/>
    <xdr:sp macro="" textlink="">
      <xdr:nvSpPr>
        <xdr:cNvPr id="70" name="テキスト ボックス 69"/>
        <xdr:cNvSpPr txBox="1"/>
      </xdr:nvSpPr>
      <xdr:spPr>
        <a:xfrm>
          <a:off x="3924300" y="230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124362</xdr:rowOff>
    </xdr:from>
    <xdr:to>
      <xdr:col>19</xdr:col>
      <xdr:colOff>38100</xdr:colOff>
      <xdr:row>15</xdr:row>
      <xdr:rowOff>54512</xdr:rowOff>
    </xdr:to>
    <xdr:sp macro="" textlink="">
      <xdr:nvSpPr>
        <xdr:cNvPr id="71" name="楕円 70"/>
        <xdr:cNvSpPr/>
      </xdr:nvSpPr>
      <xdr:spPr bwMode="auto">
        <a:xfrm>
          <a:off x="3556000" y="2572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64689</xdr:rowOff>
    </xdr:from>
    <xdr:ext cx="762000" cy="259045"/>
    <xdr:sp macro="" textlink="">
      <xdr:nvSpPr>
        <xdr:cNvPr id="72" name="テキスト ボックス 71"/>
        <xdr:cNvSpPr txBox="1"/>
      </xdr:nvSpPr>
      <xdr:spPr>
        <a:xfrm>
          <a:off x="3225800" y="234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153566</xdr:rowOff>
    </xdr:from>
    <xdr:to>
      <xdr:col>15</xdr:col>
      <xdr:colOff>101600</xdr:colOff>
      <xdr:row>15</xdr:row>
      <xdr:rowOff>83716</xdr:rowOff>
    </xdr:to>
    <xdr:sp macro="" textlink="">
      <xdr:nvSpPr>
        <xdr:cNvPr id="73" name="楕円 72"/>
        <xdr:cNvSpPr/>
      </xdr:nvSpPr>
      <xdr:spPr bwMode="auto">
        <a:xfrm>
          <a:off x="2857500" y="2601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93893</xdr:rowOff>
    </xdr:from>
    <xdr:ext cx="762000" cy="259045"/>
    <xdr:sp macro="" textlink="">
      <xdr:nvSpPr>
        <xdr:cNvPr id="74" name="テキスト ボックス 73"/>
        <xdr:cNvSpPr txBox="1"/>
      </xdr:nvSpPr>
      <xdr:spPr>
        <a:xfrm>
          <a:off x="2527300" y="237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50141</xdr:rowOff>
    </xdr:from>
    <xdr:to>
      <xdr:col>29</xdr:col>
      <xdr:colOff>127000</xdr:colOff>
      <xdr:row>35</xdr:row>
      <xdr:rowOff>86472</xdr:rowOff>
    </xdr:to>
    <xdr:cxnSp macro="">
      <xdr:nvCxnSpPr>
        <xdr:cNvPr id="110" name="直線コネクタ 109"/>
        <xdr:cNvCxnSpPr/>
      </xdr:nvCxnSpPr>
      <xdr:spPr bwMode="auto">
        <a:xfrm flipV="1">
          <a:off x="5003800" y="6660491"/>
          <a:ext cx="647700" cy="36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185813</xdr:rowOff>
    </xdr:from>
    <xdr:ext cx="762000" cy="259045"/>
    <xdr:sp macro="" textlink="">
      <xdr:nvSpPr>
        <xdr:cNvPr id="111" name="人口1人当たり決算額の推移平均値テキスト445"/>
        <xdr:cNvSpPr txBox="1"/>
      </xdr:nvSpPr>
      <xdr:spPr>
        <a:xfrm>
          <a:off x="5740400" y="6796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86472</xdr:rowOff>
    </xdr:from>
    <xdr:to>
      <xdr:col>26</xdr:col>
      <xdr:colOff>50800</xdr:colOff>
      <xdr:row>35</xdr:row>
      <xdr:rowOff>101429</xdr:rowOff>
    </xdr:to>
    <xdr:cxnSp macro="">
      <xdr:nvCxnSpPr>
        <xdr:cNvPr id="113" name="直線コネクタ 112"/>
        <xdr:cNvCxnSpPr/>
      </xdr:nvCxnSpPr>
      <xdr:spPr bwMode="auto">
        <a:xfrm flipV="1">
          <a:off x="4305300" y="6696822"/>
          <a:ext cx="698500" cy="14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42987</xdr:rowOff>
    </xdr:from>
    <xdr:ext cx="736600" cy="259045"/>
    <xdr:sp macro="" textlink="">
      <xdr:nvSpPr>
        <xdr:cNvPr id="115" name="テキスト ボックス 114"/>
        <xdr:cNvSpPr txBox="1"/>
      </xdr:nvSpPr>
      <xdr:spPr>
        <a:xfrm>
          <a:off x="4622800" y="69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82293</xdr:rowOff>
    </xdr:from>
    <xdr:to>
      <xdr:col>22</xdr:col>
      <xdr:colOff>114300</xdr:colOff>
      <xdr:row>35</xdr:row>
      <xdr:rowOff>101429</xdr:rowOff>
    </xdr:to>
    <xdr:cxnSp macro="">
      <xdr:nvCxnSpPr>
        <xdr:cNvPr id="116" name="直線コネクタ 115"/>
        <xdr:cNvCxnSpPr/>
      </xdr:nvCxnSpPr>
      <xdr:spPr bwMode="auto">
        <a:xfrm>
          <a:off x="3606800" y="6692643"/>
          <a:ext cx="698500" cy="19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74582</xdr:rowOff>
    </xdr:from>
    <xdr:ext cx="762000" cy="259045"/>
    <xdr:sp macro="" textlink="">
      <xdr:nvSpPr>
        <xdr:cNvPr id="118" name="テキスト ボックス 117"/>
        <xdr:cNvSpPr txBox="1"/>
      </xdr:nvSpPr>
      <xdr:spPr>
        <a:xfrm>
          <a:off x="3924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82293</xdr:rowOff>
    </xdr:from>
    <xdr:to>
      <xdr:col>18</xdr:col>
      <xdr:colOff>177800</xdr:colOff>
      <xdr:row>35</xdr:row>
      <xdr:rowOff>105414</xdr:rowOff>
    </xdr:to>
    <xdr:cxnSp macro="">
      <xdr:nvCxnSpPr>
        <xdr:cNvPr id="119" name="直線コネクタ 118"/>
        <xdr:cNvCxnSpPr/>
      </xdr:nvCxnSpPr>
      <xdr:spPr bwMode="auto">
        <a:xfrm flipV="1">
          <a:off x="2908300" y="6692643"/>
          <a:ext cx="698500" cy="23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67642</xdr:rowOff>
    </xdr:from>
    <xdr:ext cx="762000" cy="259045"/>
    <xdr:sp macro="" textlink="">
      <xdr:nvSpPr>
        <xdr:cNvPr id="121" name="テキスト ボックス 120"/>
        <xdr:cNvSpPr txBox="1"/>
      </xdr:nvSpPr>
      <xdr:spPr>
        <a:xfrm>
          <a:off x="3225800" y="702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59593</xdr:rowOff>
    </xdr:from>
    <xdr:ext cx="762000" cy="259045"/>
    <xdr:sp macro="" textlink="">
      <xdr:nvSpPr>
        <xdr:cNvPr id="123" name="テキスト ボックス 122"/>
        <xdr:cNvSpPr txBox="1"/>
      </xdr:nvSpPr>
      <xdr:spPr>
        <a:xfrm>
          <a:off x="2527300" y="701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342241</xdr:rowOff>
    </xdr:from>
    <xdr:to>
      <xdr:col>29</xdr:col>
      <xdr:colOff>177800</xdr:colOff>
      <xdr:row>35</xdr:row>
      <xdr:rowOff>100941</xdr:rowOff>
    </xdr:to>
    <xdr:sp macro="" textlink="">
      <xdr:nvSpPr>
        <xdr:cNvPr id="129" name="楕円 128"/>
        <xdr:cNvSpPr/>
      </xdr:nvSpPr>
      <xdr:spPr bwMode="auto">
        <a:xfrm>
          <a:off x="5600700" y="6609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187318</xdr:rowOff>
    </xdr:from>
    <xdr:ext cx="762000" cy="259045"/>
    <xdr:sp macro="" textlink="">
      <xdr:nvSpPr>
        <xdr:cNvPr id="130" name="人口1人当たり決算額の推移該当値テキスト445"/>
        <xdr:cNvSpPr txBox="1"/>
      </xdr:nvSpPr>
      <xdr:spPr>
        <a:xfrm>
          <a:off x="5740400" y="6454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35672</xdr:rowOff>
    </xdr:from>
    <xdr:to>
      <xdr:col>26</xdr:col>
      <xdr:colOff>101600</xdr:colOff>
      <xdr:row>35</xdr:row>
      <xdr:rowOff>137272</xdr:rowOff>
    </xdr:to>
    <xdr:sp macro="" textlink="">
      <xdr:nvSpPr>
        <xdr:cNvPr id="131" name="楕円 130"/>
        <xdr:cNvSpPr/>
      </xdr:nvSpPr>
      <xdr:spPr bwMode="auto">
        <a:xfrm>
          <a:off x="4953000" y="6646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147450</xdr:rowOff>
    </xdr:from>
    <xdr:ext cx="736600" cy="259045"/>
    <xdr:sp macro="" textlink="">
      <xdr:nvSpPr>
        <xdr:cNvPr id="132" name="テキスト ボックス 131"/>
        <xdr:cNvSpPr txBox="1"/>
      </xdr:nvSpPr>
      <xdr:spPr>
        <a:xfrm>
          <a:off x="4622800" y="6414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50629</xdr:rowOff>
    </xdr:from>
    <xdr:to>
      <xdr:col>22</xdr:col>
      <xdr:colOff>165100</xdr:colOff>
      <xdr:row>35</xdr:row>
      <xdr:rowOff>152229</xdr:rowOff>
    </xdr:to>
    <xdr:sp macro="" textlink="">
      <xdr:nvSpPr>
        <xdr:cNvPr id="133" name="楕円 132"/>
        <xdr:cNvSpPr/>
      </xdr:nvSpPr>
      <xdr:spPr bwMode="auto">
        <a:xfrm>
          <a:off x="4254500" y="6660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162406</xdr:rowOff>
    </xdr:from>
    <xdr:ext cx="762000" cy="259045"/>
    <xdr:sp macro="" textlink="">
      <xdr:nvSpPr>
        <xdr:cNvPr id="134" name="テキスト ボックス 133"/>
        <xdr:cNvSpPr txBox="1"/>
      </xdr:nvSpPr>
      <xdr:spPr>
        <a:xfrm>
          <a:off x="3924300" y="6429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31493</xdr:rowOff>
    </xdr:from>
    <xdr:to>
      <xdr:col>19</xdr:col>
      <xdr:colOff>38100</xdr:colOff>
      <xdr:row>35</xdr:row>
      <xdr:rowOff>133093</xdr:rowOff>
    </xdr:to>
    <xdr:sp macro="" textlink="">
      <xdr:nvSpPr>
        <xdr:cNvPr id="135" name="楕円 134"/>
        <xdr:cNvSpPr/>
      </xdr:nvSpPr>
      <xdr:spPr bwMode="auto">
        <a:xfrm>
          <a:off x="3556000" y="6641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143269</xdr:rowOff>
    </xdr:from>
    <xdr:ext cx="762000" cy="259045"/>
    <xdr:sp macro="" textlink="">
      <xdr:nvSpPr>
        <xdr:cNvPr id="136" name="テキスト ボックス 135"/>
        <xdr:cNvSpPr txBox="1"/>
      </xdr:nvSpPr>
      <xdr:spPr>
        <a:xfrm>
          <a:off x="3225800" y="6410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54614</xdr:rowOff>
    </xdr:from>
    <xdr:to>
      <xdr:col>15</xdr:col>
      <xdr:colOff>101600</xdr:colOff>
      <xdr:row>35</xdr:row>
      <xdr:rowOff>156214</xdr:rowOff>
    </xdr:to>
    <xdr:sp macro="" textlink="">
      <xdr:nvSpPr>
        <xdr:cNvPr id="137" name="楕円 136"/>
        <xdr:cNvSpPr/>
      </xdr:nvSpPr>
      <xdr:spPr bwMode="auto">
        <a:xfrm>
          <a:off x="2857500" y="6664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166391</xdr:rowOff>
    </xdr:from>
    <xdr:ext cx="762000" cy="259045"/>
    <xdr:sp macro="" textlink="">
      <xdr:nvSpPr>
        <xdr:cNvPr id="138" name="テキスト ボックス 137"/>
        <xdr:cNvSpPr txBox="1"/>
      </xdr:nvSpPr>
      <xdr:spPr>
        <a:xfrm>
          <a:off x="2527300" y="643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8,808
8,683
739.27
12,368,321
11,752,159
592,677
5,546,980
12,530,376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21143</xdr:rowOff>
    </xdr:from>
    <xdr:to>
      <xdr:col>24</xdr:col>
      <xdr:colOff>63500</xdr:colOff>
      <xdr:row>34</xdr:row>
      <xdr:rowOff>85510</xdr:rowOff>
    </xdr:to>
    <xdr:cxnSp macro="">
      <xdr:nvCxnSpPr>
        <xdr:cNvPr id="57" name="直線コネクタ 56"/>
        <xdr:cNvCxnSpPr/>
      </xdr:nvCxnSpPr>
      <xdr:spPr>
        <a:xfrm flipV="1">
          <a:off x="3797300" y="5850443"/>
          <a:ext cx="838200" cy="6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102931</xdr:rowOff>
    </xdr:from>
    <xdr:ext cx="599010" cy="259045"/>
    <xdr:sp macro="" textlink="">
      <xdr:nvSpPr>
        <xdr:cNvPr id="58" name="人件費平均値テキスト"/>
        <xdr:cNvSpPr txBox="1"/>
      </xdr:nvSpPr>
      <xdr:spPr>
        <a:xfrm>
          <a:off x="4686300" y="61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85510</xdr:rowOff>
    </xdr:from>
    <xdr:to>
      <xdr:col>19</xdr:col>
      <xdr:colOff>177800</xdr:colOff>
      <xdr:row>35</xdr:row>
      <xdr:rowOff>102895</xdr:rowOff>
    </xdr:to>
    <xdr:cxnSp macro="">
      <xdr:nvCxnSpPr>
        <xdr:cNvPr id="60" name="直線コネクタ 59"/>
        <xdr:cNvCxnSpPr/>
      </xdr:nvCxnSpPr>
      <xdr:spPr>
        <a:xfrm flipV="1">
          <a:off x="2908300" y="5914810"/>
          <a:ext cx="889000" cy="18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89816</xdr:rowOff>
    </xdr:from>
    <xdr:ext cx="599010" cy="259045"/>
    <xdr:sp macro="" textlink="">
      <xdr:nvSpPr>
        <xdr:cNvPr id="62" name="テキスト ボックス 61"/>
        <xdr:cNvSpPr txBox="1"/>
      </xdr:nvSpPr>
      <xdr:spPr>
        <a:xfrm>
          <a:off x="3497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102895</xdr:rowOff>
    </xdr:from>
    <xdr:to>
      <xdr:col>15</xdr:col>
      <xdr:colOff>50800</xdr:colOff>
      <xdr:row>35</xdr:row>
      <xdr:rowOff>155325</xdr:rowOff>
    </xdr:to>
    <xdr:cxnSp macro="">
      <xdr:nvCxnSpPr>
        <xdr:cNvPr id="63" name="直線コネクタ 62"/>
        <xdr:cNvCxnSpPr/>
      </xdr:nvCxnSpPr>
      <xdr:spPr>
        <a:xfrm flipV="1">
          <a:off x="2019300" y="6103645"/>
          <a:ext cx="889000" cy="5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8971</xdr:rowOff>
    </xdr:from>
    <xdr:ext cx="599010" cy="259045"/>
    <xdr:sp macro="" textlink="">
      <xdr:nvSpPr>
        <xdr:cNvPr id="65" name="テキスト ボックス 64"/>
        <xdr:cNvSpPr txBox="1"/>
      </xdr:nvSpPr>
      <xdr:spPr>
        <a:xfrm>
          <a:off x="2608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155325</xdr:rowOff>
    </xdr:from>
    <xdr:to>
      <xdr:col>10</xdr:col>
      <xdr:colOff>114300</xdr:colOff>
      <xdr:row>36</xdr:row>
      <xdr:rowOff>5461</xdr:rowOff>
    </xdr:to>
    <xdr:cxnSp macro="">
      <xdr:nvCxnSpPr>
        <xdr:cNvPr id="66" name="直線コネクタ 65"/>
        <xdr:cNvCxnSpPr/>
      </xdr:nvCxnSpPr>
      <xdr:spPr>
        <a:xfrm flipV="1">
          <a:off x="1130300" y="6156075"/>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24710</xdr:rowOff>
    </xdr:from>
    <xdr:ext cx="599010" cy="259045"/>
    <xdr:sp macro="" textlink="">
      <xdr:nvSpPr>
        <xdr:cNvPr id="68" name="テキスト ボックス 67"/>
        <xdr:cNvSpPr txBox="1"/>
      </xdr:nvSpPr>
      <xdr:spPr>
        <a:xfrm>
          <a:off x="1719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36706</xdr:rowOff>
    </xdr:from>
    <xdr:ext cx="599010" cy="259045"/>
    <xdr:sp macro="" textlink="">
      <xdr:nvSpPr>
        <xdr:cNvPr id="70" name="テキスト ボックス 69"/>
        <xdr:cNvSpPr txBox="1"/>
      </xdr:nvSpPr>
      <xdr:spPr>
        <a:xfrm>
          <a:off x="830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141793</xdr:rowOff>
    </xdr:from>
    <xdr:to>
      <xdr:col>24</xdr:col>
      <xdr:colOff>114300</xdr:colOff>
      <xdr:row>34</xdr:row>
      <xdr:rowOff>71943</xdr:rowOff>
    </xdr:to>
    <xdr:sp macro="" textlink="">
      <xdr:nvSpPr>
        <xdr:cNvPr id="76" name="楕円 75"/>
        <xdr:cNvSpPr/>
      </xdr:nvSpPr>
      <xdr:spPr>
        <a:xfrm>
          <a:off x="4584700" y="579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164670</xdr:rowOff>
    </xdr:from>
    <xdr:ext cx="599010" cy="259045"/>
    <xdr:sp macro="" textlink="">
      <xdr:nvSpPr>
        <xdr:cNvPr id="77" name="人件費該当値テキスト"/>
        <xdr:cNvSpPr txBox="1"/>
      </xdr:nvSpPr>
      <xdr:spPr>
        <a:xfrm>
          <a:off x="4686300" y="5651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34710</xdr:rowOff>
    </xdr:from>
    <xdr:to>
      <xdr:col>20</xdr:col>
      <xdr:colOff>38100</xdr:colOff>
      <xdr:row>34</xdr:row>
      <xdr:rowOff>136310</xdr:rowOff>
    </xdr:to>
    <xdr:sp macro="" textlink="">
      <xdr:nvSpPr>
        <xdr:cNvPr id="78" name="楕円 77"/>
        <xdr:cNvSpPr/>
      </xdr:nvSpPr>
      <xdr:spPr>
        <a:xfrm>
          <a:off x="3746500" y="586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152837</xdr:rowOff>
    </xdr:from>
    <xdr:ext cx="599010" cy="259045"/>
    <xdr:sp macro="" textlink="">
      <xdr:nvSpPr>
        <xdr:cNvPr id="79" name="テキスト ボックス 78"/>
        <xdr:cNvSpPr txBox="1"/>
      </xdr:nvSpPr>
      <xdr:spPr>
        <a:xfrm>
          <a:off x="3497795" y="563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52095</xdr:rowOff>
    </xdr:from>
    <xdr:to>
      <xdr:col>15</xdr:col>
      <xdr:colOff>101600</xdr:colOff>
      <xdr:row>35</xdr:row>
      <xdr:rowOff>153695</xdr:rowOff>
    </xdr:to>
    <xdr:sp macro="" textlink="">
      <xdr:nvSpPr>
        <xdr:cNvPr id="80" name="楕円 79"/>
        <xdr:cNvSpPr/>
      </xdr:nvSpPr>
      <xdr:spPr>
        <a:xfrm>
          <a:off x="2857500" y="60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170222</xdr:rowOff>
    </xdr:from>
    <xdr:ext cx="599010" cy="259045"/>
    <xdr:sp macro="" textlink="">
      <xdr:nvSpPr>
        <xdr:cNvPr id="81" name="テキスト ボックス 80"/>
        <xdr:cNvSpPr txBox="1"/>
      </xdr:nvSpPr>
      <xdr:spPr>
        <a:xfrm>
          <a:off x="2608795" y="5828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104525</xdr:rowOff>
    </xdr:from>
    <xdr:to>
      <xdr:col>10</xdr:col>
      <xdr:colOff>165100</xdr:colOff>
      <xdr:row>36</xdr:row>
      <xdr:rowOff>34675</xdr:rowOff>
    </xdr:to>
    <xdr:sp macro="" textlink="">
      <xdr:nvSpPr>
        <xdr:cNvPr id="82" name="楕円 81"/>
        <xdr:cNvSpPr/>
      </xdr:nvSpPr>
      <xdr:spPr>
        <a:xfrm>
          <a:off x="1968500" y="610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51202</xdr:rowOff>
    </xdr:from>
    <xdr:ext cx="599010" cy="259045"/>
    <xdr:sp macro="" textlink="">
      <xdr:nvSpPr>
        <xdr:cNvPr id="83" name="テキスト ボックス 82"/>
        <xdr:cNvSpPr txBox="1"/>
      </xdr:nvSpPr>
      <xdr:spPr>
        <a:xfrm>
          <a:off x="1719795" y="5880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126111</xdr:rowOff>
    </xdr:from>
    <xdr:to>
      <xdr:col>6</xdr:col>
      <xdr:colOff>38100</xdr:colOff>
      <xdr:row>36</xdr:row>
      <xdr:rowOff>56261</xdr:rowOff>
    </xdr:to>
    <xdr:sp macro="" textlink="">
      <xdr:nvSpPr>
        <xdr:cNvPr id="84" name="楕円 83"/>
        <xdr:cNvSpPr/>
      </xdr:nvSpPr>
      <xdr:spPr>
        <a:xfrm>
          <a:off x="1079500" y="612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72788</xdr:rowOff>
    </xdr:from>
    <xdr:ext cx="599010" cy="259045"/>
    <xdr:sp macro="" textlink="">
      <xdr:nvSpPr>
        <xdr:cNvPr id="85" name="テキスト ボックス 84"/>
        <xdr:cNvSpPr txBox="1"/>
      </xdr:nvSpPr>
      <xdr:spPr>
        <a:xfrm>
          <a:off x="830795" y="590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39622</xdr:rowOff>
    </xdr:from>
    <xdr:to>
      <xdr:col>24</xdr:col>
      <xdr:colOff>63500</xdr:colOff>
      <xdr:row>57</xdr:row>
      <xdr:rowOff>91108</xdr:rowOff>
    </xdr:to>
    <xdr:cxnSp macro="">
      <xdr:nvCxnSpPr>
        <xdr:cNvPr id="114" name="直線コネクタ 113"/>
        <xdr:cNvCxnSpPr/>
      </xdr:nvCxnSpPr>
      <xdr:spPr>
        <a:xfrm flipV="1">
          <a:off x="3797300" y="9812272"/>
          <a:ext cx="838200" cy="5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169431</xdr:rowOff>
    </xdr:from>
    <xdr:ext cx="599010" cy="259045"/>
    <xdr:sp macro="" textlink="">
      <xdr:nvSpPr>
        <xdr:cNvPr id="115" name="物件費平均値テキスト"/>
        <xdr:cNvSpPr txBox="1"/>
      </xdr:nvSpPr>
      <xdr:spPr>
        <a:xfrm>
          <a:off x="4686300" y="9770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77008</xdr:rowOff>
    </xdr:from>
    <xdr:to>
      <xdr:col>19</xdr:col>
      <xdr:colOff>177800</xdr:colOff>
      <xdr:row>57</xdr:row>
      <xdr:rowOff>91108</xdr:rowOff>
    </xdr:to>
    <xdr:cxnSp macro="">
      <xdr:nvCxnSpPr>
        <xdr:cNvPr id="117" name="直線コネクタ 116"/>
        <xdr:cNvCxnSpPr/>
      </xdr:nvCxnSpPr>
      <xdr:spPr>
        <a:xfrm>
          <a:off x="2908300" y="9849658"/>
          <a:ext cx="889000" cy="1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137711</xdr:rowOff>
    </xdr:from>
    <xdr:ext cx="599010" cy="259045"/>
    <xdr:sp macro="" textlink="">
      <xdr:nvSpPr>
        <xdr:cNvPr id="119" name="テキスト ボックス 118"/>
        <xdr:cNvSpPr txBox="1"/>
      </xdr:nvSpPr>
      <xdr:spPr>
        <a:xfrm>
          <a:off x="3497795" y="991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77008</xdr:rowOff>
    </xdr:from>
    <xdr:to>
      <xdr:col>15</xdr:col>
      <xdr:colOff>50800</xdr:colOff>
      <xdr:row>57</xdr:row>
      <xdr:rowOff>82861</xdr:rowOff>
    </xdr:to>
    <xdr:cxnSp macro="">
      <xdr:nvCxnSpPr>
        <xdr:cNvPr id="120" name="直線コネクタ 119"/>
        <xdr:cNvCxnSpPr/>
      </xdr:nvCxnSpPr>
      <xdr:spPr>
        <a:xfrm flipV="1">
          <a:off x="2019300" y="9849658"/>
          <a:ext cx="8890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142008</xdr:rowOff>
    </xdr:from>
    <xdr:ext cx="599010" cy="259045"/>
    <xdr:sp macro="" textlink="">
      <xdr:nvSpPr>
        <xdr:cNvPr id="122" name="テキスト ボックス 121"/>
        <xdr:cNvSpPr txBox="1"/>
      </xdr:nvSpPr>
      <xdr:spPr>
        <a:xfrm>
          <a:off x="2608795" y="99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82861</xdr:rowOff>
    </xdr:from>
    <xdr:to>
      <xdr:col>10</xdr:col>
      <xdr:colOff>114300</xdr:colOff>
      <xdr:row>57</xdr:row>
      <xdr:rowOff>107527</xdr:rowOff>
    </xdr:to>
    <xdr:cxnSp macro="">
      <xdr:nvCxnSpPr>
        <xdr:cNvPr id="123" name="直線コネクタ 122"/>
        <xdr:cNvCxnSpPr/>
      </xdr:nvCxnSpPr>
      <xdr:spPr>
        <a:xfrm flipV="1">
          <a:off x="1130300" y="9855511"/>
          <a:ext cx="889000" cy="2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156506</xdr:rowOff>
    </xdr:from>
    <xdr:ext cx="599010" cy="259045"/>
    <xdr:sp macro="" textlink="">
      <xdr:nvSpPr>
        <xdr:cNvPr id="125" name="テキスト ボックス 124"/>
        <xdr:cNvSpPr txBox="1"/>
      </xdr:nvSpPr>
      <xdr:spPr>
        <a:xfrm>
          <a:off x="1719795" y="99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163179</xdr:rowOff>
    </xdr:from>
    <xdr:ext cx="599010" cy="259045"/>
    <xdr:sp macro="" textlink="">
      <xdr:nvSpPr>
        <xdr:cNvPr id="127" name="テキスト ボックス 126"/>
        <xdr:cNvSpPr txBox="1"/>
      </xdr:nvSpPr>
      <xdr:spPr>
        <a:xfrm>
          <a:off x="830795" y="993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160272</xdr:rowOff>
    </xdr:from>
    <xdr:to>
      <xdr:col>24</xdr:col>
      <xdr:colOff>114300</xdr:colOff>
      <xdr:row>57</xdr:row>
      <xdr:rowOff>90422</xdr:rowOff>
    </xdr:to>
    <xdr:sp macro="" textlink="">
      <xdr:nvSpPr>
        <xdr:cNvPr id="133" name="楕円 132"/>
        <xdr:cNvSpPr/>
      </xdr:nvSpPr>
      <xdr:spPr>
        <a:xfrm>
          <a:off x="4584700" y="97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11699</xdr:rowOff>
    </xdr:from>
    <xdr:ext cx="599010" cy="259045"/>
    <xdr:sp macro="" textlink="">
      <xdr:nvSpPr>
        <xdr:cNvPr id="134" name="物件費該当値テキスト"/>
        <xdr:cNvSpPr txBox="1"/>
      </xdr:nvSpPr>
      <xdr:spPr>
        <a:xfrm>
          <a:off x="4686300" y="9612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40308</xdr:rowOff>
    </xdr:from>
    <xdr:to>
      <xdr:col>20</xdr:col>
      <xdr:colOff>38100</xdr:colOff>
      <xdr:row>57</xdr:row>
      <xdr:rowOff>141908</xdr:rowOff>
    </xdr:to>
    <xdr:sp macro="" textlink="">
      <xdr:nvSpPr>
        <xdr:cNvPr id="135" name="楕円 134"/>
        <xdr:cNvSpPr/>
      </xdr:nvSpPr>
      <xdr:spPr>
        <a:xfrm>
          <a:off x="3746500" y="981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158435</xdr:rowOff>
    </xdr:from>
    <xdr:ext cx="599010" cy="259045"/>
    <xdr:sp macro="" textlink="">
      <xdr:nvSpPr>
        <xdr:cNvPr id="136" name="テキスト ボックス 135"/>
        <xdr:cNvSpPr txBox="1"/>
      </xdr:nvSpPr>
      <xdr:spPr>
        <a:xfrm>
          <a:off x="3497795" y="958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26208</xdr:rowOff>
    </xdr:from>
    <xdr:to>
      <xdr:col>15</xdr:col>
      <xdr:colOff>101600</xdr:colOff>
      <xdr:row>57</xdr:row>
      <xdr:rowOff>127808</xdr:rowOff>
    </xdr:to>
    <xdr:sp macro="" textlink="">
      <xdr:nvSpPr>
        <xdr:cNvPr id="137" name="楕円 136"/>
        <xdr:cNvSpPr/>
      </xdr:nvSpPr>
      <xdr:spPr>
        <a:xfrm>
          <a:off x="2857500" y="97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144335</xdr:rowOff>
    </xdr:from>
    <xdr:ext cx="599010" cy="259045"/>
    <xdr:sp macro="" textlink="">
      <xdr:nvSpPr>
        <xdr:cNvPr id="138" name="テキスト ボックス 137"/>
        <xdr:cNvSpPr txBox="1"/>
      </xdr:nvSpPr>
      <xdr:spPr>
        <a:xfrm>
          <a:off x="2608795" y="957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32061</xdr:rowOff>
    </xdr:from>
    <xdr:to>
      <xdr:col>10</xdr:col>
      <xdr:colOff>165100</xdr:colOff>
      <xdr:row>57</xdr:row>
      <xdr:rowOff>133661</xdr:rowOff>
    </xdr:to>
    <xdr:sp macro="" textlink="">
      <xdr:nvSpPr>
        <xdr:cNvPr id="139" name="楕円 138"/>
        <xdr:cNvSpPr/>
      </xdr:nvSpPr>
      <xdr:spPr>
        <a:xfrm>
          <a:off x="1968500" y="980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150188</xdr:rowOff>
    </xdr:from>
    <xdr:ext cx="599010" cy="259045"/>
    <xdr:sp macro="" textlink="">
      <xdr:nvSpPr>
        <xdr:cNvPr id="140" name="テキスト ボックス 139"/>
        <xdr:cNvSpPr txBox="1"/>
      </xdr:nvSpPr>
      <xdr:spPr>
        <a:xfrm>
          <a:off x="1719795" y="9579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56727</xdr:rowOff>
    </xdr:from>
    <xdr:to>
      <xdr:col>6</xdr:col>
      <xdr:colOff>38100</xdr:colOff>
      <xdr:row>57</xdr:row>
      <xdr:rowOff>158327</xdr:rowOff>
    </xdr:to>
    <xdr:sp macro="" textlink="">
      <xdr:nvSpPr>
        <xdr:cNvPr id="141" name="楕円 140"/>
        <xdr:cNvSpPr/>
      </xdr:nvSpPr>
      <xdr:spPr>
        <a:xfrm>
          <a:off x="1079500" y="982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3404</xdr:rowOff>
    </xdr:from>
    <xdr:ext cx="599010" cy="259045"/>
    <xdr:sp macro="" textlink="">
      <xdr:nvSpPr>
        <xdr:cNvPr id="142" name="テキスト ボックス 141"/>
        <xdr:cNvSpPr txBox="1"/>
      </xdr:nvSpPr>
      <xdr:spPr>
        <a:xfrm>
          <a:off x="830795" y="960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137094</xdr:rowOff>
    </xdr:from>
    <xdr:to>
      <xdr:col>24</xdr:col>
      <xdr:colOff>63500</xdr:colOff>
      <xdr:row>75</xdr:row>
      <xdr:rowOff>1100</xdr:rowOff>
    </xdr:to>
    <xdr:cxnSp macro="">
      <xdr:nvCxnSpPr>
        <xdr:cNvPr id="169" name="直線コネクタ 168"/>
        <xdr:cNvCxnSpPr/>
      </xdr:nvCxnSpPr>
      <xdr:spPr>
        <a:xfrm>
          <a:off x="3797300" y="12824394"/>
          <a:ext cx="838200" cy="3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115310</xdr:rowOff>
    </xdr:from>
    <xdr:ext cx="534377" cy="259045"/>
    <xdr:sp macro="" textlink="">
      <xdr:nvSpPr>
        <xdr:cNvPr id="170" name="維持補修費平均値テキスト"/>
        <xdr:cNvSpPr txBox="1"/>
      </xdr:nvSpPr>
      <xdr:spPr>
        <a:xfrm>
          <a:off x="4686300" y="12974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18976</xdr:rowOff>
    </xdr:from>
    <xdr:to>
      <xdr:col>19</xdr:col>
      <xdr:colOff>177800</xdr:colOff>
      <xdr:row>74</xdr:row>
      <xdr:rowOff>137094</xdr:rowOff>
    </xdr:to>
    <xdr:cxnSp macro="">
      <xdr:nvCxnSpPr>
        <xdr:cNvPr id="172" name="直線コネクタ 171"/>
        <xdr:cNvCxnSpPr/>
      </xdr:nvCxnSpPr>
      <xdr:spPr>
        <a:xfrm>
          <a:off x="2908300" y="12706276"/>
          <a:ext cx="889000" cy="11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111081</xdr:rowOff>
    </xdr:from>
    <xdr:ext cx="534377" cy="259045"/>
    <xdr:sp macro="" textlink="">
      <xdr:nvSpPr>
        <xdr:cNvPr id="174" name="テキスト ボックス 173"/>
        <xdr:cNvSpPr txBox="1"/>
      </xdr:nvSpPr>
      <xdr:spPr>
        <a:xfrm>
          <a:off x="3530111" y="1314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18976</xdr:rowOff>
    </xdr:from>
    <xdr:to>
      <xdr:col>15</xdr:col>
      <xdr:colOff>50800</xdr:colOff>
      <xdr:row>75</xdr:row>
      <xdr:rowOff>118418</xdr:rowOff>
    </xdr:to>
    <xdr:cxnSp macro="">
      <xdr:nvCxnSpPr>
        <xdr:cNvPr id="175" name="直線コネクタ 174"/>
        <xdr:cNvCxnSpPr/>
      </xdr:nvCxnSpPr>
      <xdr:spPr>
        <a:xfrm flipV="1">
          <a:off x="2019300" y="12706276"/>
          <a:ext cx="889000" cy="27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160779</xdr:rowOff>
    </xdr:from>
    <xdr:ext cx="534377" cy="259045"/>
    <xdr:sp macro="" textlink="">
      <xdr:nvSpPr>
        <xdr:cNvPr id="177" name="テキスト ボックス 176"/>
        <xdr:cNvSpPr txBox="1"/>
      </xdr:nvSpPr>
      <xdr:spPr>
        <a:xfrm>
          <a:off x="2641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118418</xdr:rowOff>
    </xdr:from>
    <xdr:to>
      <xdr:col>10</xdr:col>
      <xdr:colOff>114300</xdr:colOff>
      <xdr:row>75</xdr:row>
      <xdr:rowOff>141620</xdr:rowOff>
    </xdr:to>
    <xdr:cxnSp macro="">
      <xdr:nvCxnSpPr>
        <xdr:cNvPr id="178" name="直線コネクタ 177"/>
        <xdr:cNvCxnSpPr/>
      </xdr:nvCxnSpPr>
      <xdr:spPr>
        <a:xfrm flipV="1">
          <a:off x="1130300" y="12977168"/>
          <a:ext cx="8890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159064</xdr:rowOff>
    </xdr:from>
    <xdr:ext cx="534377" cy="259045"/>
    <xdr:sp macro="" textlink="">
      <xdr:nvSpPr>
        <xdr:cNvPr id="180" name="テキスト ボックス 179"/>
        <xdr:cNvSpPr txBox="1"/>
      </xdr:nvSpPr>
      <xdr:spPr>
        <a:xfrm>
          <a:off x="1752111" y="1318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166127</xdr:rowOff>
    </xdr:from>
    <xdr:ext cx="534377" cy="259045"/>
    <xdr:sp macro="" textlink="">
      <xdr:nvSpPr>
        <xdr:cNvPr id="182" name="テキスト ボックス 181"/>
        <xdr:cNvSpPr txBox="1"/>
      </xdr:nvSpPr>
      <xdr:spPr>
        <a:xfrm>
          <a:off x="863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121750</xdr:rowOff>
    </xdr:from>
    <xdr:to>
      <xdr:col>24</xdr:col>
      <xdr:colOff>114300</xdr:colOff>
      <xdr:row>75</xdr:row>
      <xdr:rowOff>51900</xdr:rowOff>
    </xdr:to>
    <xdr:sp macro="" textlink="">
      <xdr:nvSpPr>
        <xdr:cNvPr id="188" name="楕円 187"/>
        <xdr:cNvSpPr/>
      </xdr:nvSpPr>
      <xdr:spPr>
        <a:xfrm>
          <a:off x="4584700" y="1280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144627</xdr:rowOff>
    </xdr:from>
    <xdr:ext cx="534377" cy="259045"/>
    <xdr:sp macro="" textlink="">
      <xdr:nvSpPr>
        <xdr:cNvPr id="189" name="維持補修費該当値テキスト"/>
        <xdr:cNvSpPr txBox="1"/>
      </xdr:nvSpPr>
      <xdr:spPr>
        <a:xfrm>
          <a:off x="4686300" y="126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86294</xdr:rowOff>
    </xdr:from>
    <xdr:to>
      <xdr:col>20</xdr:col>
      <xdr:colOff>38100</xdr:colOff>
      <xdr:row>75</xdr:row>
      <xdr:rowOff>16444</xdr:rowOff>
    </xdr:to>
    <xdr:sp macro="" textlink="">
      <xdr:nvSpPr>
        <xdr:cNvPr id="190" name="楕円 189"/>
        <xdr:cNvSpPr/>
      </xdr:nvSpPr>
      <xdr:spPr>
        <a:xfrm>
          <a:off x="3746500" y="1277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32971</xdr:rowOff>
    </xdr:from>
    <xdr:ext cx="534377" cy="259045"/>
    <xdr:sp macro="" textlink="">
      <xdr:nvSpPr>
        <xdr:cNvPr id="191" name="テキスト ボックス 190"/>
        <xdr:cNvSpPr txBox="1"/>
      </xdr:nvSpPr>
      <xdr:spPr>
        <a:xfrm>
          <a:off x="3530111" y="1254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139626</xdr:rowOff>
    </xdr:from>
    <xdr:to>
      <xdr:col>15</xdr:col>
      <xdr:colOff>101600</xdr:colOff>
      <xdr:row>74</xdr:row>
      <xdr:rowOff>69776</xdr:rowOff>
    </xdr:to>
    <xdr:sp macro="" textlink="">
      <xdr:nvSpPr>
        <xdr:cNvPr id="192" name="楕円 191"/>
        <xdr:cNvSpPr/>
      </xdr:nvSpPr>
      <xdr:spPr>
        <a:xfrm>
          <a:off x="2857500" y="1265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86303</xdr:rowOff>
    </xdr:from>
    <xdr:ext cx="534377" cy="259045"/>
    <xdr:sp macro="" textlink="">
      <xdr:nvSpPr>
        <xdr:cNvPr id="193" name="テキスト ボックス 192"/>
        <xdr:cNvSpPr txBox="1"/>
      </xdr:nvSpPr>
      <xdr:spPr>
        <a:xfrm>
          <a:off x="2641111" y="1243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67618</xdr:rowOff>
    </xdr:from>
    <xdr:to>
      <xdr:col>10</xdr:col>
      <xdr:colOff>165100</xdr:colOff>
      <xdr:row>75</xdr:row>
      <xdr:rowOff>169218</xdr:rowOff>
    </xdr:to>
    <xdr:sp macro="" textlink="">
      <xdr:nvSpPr>
        <xdr:cNvPr id="194" name="楕円 193"/>
        <xdr:cNvSpPr/>
      </xdr:nvSpPr>
      <xdr:spPr>
        <a:xfrm>
          <a:off x="1968500" y="1292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14295</xdr:rowOff>
    </xdr:from>
    <xdr:ext cx="534377" cy="259045"/>
    <xdr:sp macro="" textlink="">
      <xdr:nvSpPr>
        <xdr:cNvPr id="195" name="テキスト ボックス 194"/>
        <xdr:cNvSpPr txBox="1"/>
      </xdr:nvSpPr>
      <xdr:spPr>
        <a:xfrm>
          <a:off x="1752111" y="1270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90820</xdr:rowOff>
    </xdr:from>
    <xdr:to>
      <xdr:col>6</xdr:col>
      <xdr:colOff>38100</xdr:colOff>
      <xdr:row>76</xdr:row>
      <xdr:rowOff>20969</xdr:rowOff>
    </xdr:to>
    <xdr:sp macro="" textlink="">
      <xdr:nvSpPr>
        <xdr:cNvPr id="196" name="楕円 195"/>
        <xdr:cNvSpPr/>
      </xdr:nvSpPr>
      <xdr:spPr>
        <a:xfrm>
          <a:off x="1079500" y="1294957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37497</xdr:rowOff>
    </xdr:from>
    <xdr:ext cx="534377" cy="259045"/>
    <xdr:sp macro="" textlink="">
      <xdr:nvSpPr>
        <xdr:cNvPr id="197" name="テキスト ボックス 196"/>
        <xdr:cNvSpPr txBox="1"/>
      </xdr:nvSpPr>
      <xdr:spPr>
        <a:xfrm>
          <a:off x="863111" y="1272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106683</xdr:rowOff>
    </xdr:from>
    <xdr:to>
      <xdr:col>24</xdr:col>
      <xdr:colOff>63500</xdr:colOff>
      <xdr:row>99</xdr:row>
      <xdr:rowOff>104104</xdr:rowOff>
    </xdr:to>
    <xdr:cxnSp macro="">
      <xdr:nvCxnSpPr>
        <xdr:cNvPr id="229" name="直線コネクタ 228"/>
        <xdr:cNvCxnSpPr/>
      </xdr:nvCxnSpPr>
      <xdr:spPr>
        <a:xfrm flipV="1">
          <a:off x="3797300" y="16908783"/>
          <a:ext cx="838200" cy="16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78847</xdr:rowOff>
    </xdr:from>
    <xdr:ext cx="599010" cy="259045"/>
    <xdr:sp macro="" textlink="">
      <xdr:nvSpPr>
        <xdr:cNvPr id="230" name="扶助費平均値テキスト"/>
        <xdr:cNvSpPr txBox="1"/>
      </xdr:nvSpPr>
      <xdr:spPr>
        <a:xfrm>
          <a:off x="4686300" y="16366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104104</xdr:rowOff>
    </xdr:from>
    <xdr:to>
      <xdr:col>19</xdr:col>
      <xdr:colOff>177800</xdr:colOff>
      <xdr:row>99</xdr:row>
      <xdr:rowOff>115283</xdr:rowOff>
    </xdr:to>
    <xdr:cxnSp macro="">
      <xdr:nvCxnSpPr>
        <xdr:cNvPr id="232" name="直線コネクタ 231"/>
        <xdr:cNvCxnSpPr/>
      </xdr:nvCxnSpPr>
      <xdr:spPr>
        <a:xfrm flipV="1">
          <a:off x="2908300" y="17077654"/>
          <a:ext cx="889000" cy="1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158444</xdr:rowOff>
    </xdr:from>
    <xdr:ext cx="534377" cy="259045"/>
    <xdr:sp macro="" textlink="">
      <xdr:nvSpPr>
        <xdr:cNvPr id="234" name="テキスト ボックス 233"/>
        <xdr:cNvSpPr txBox="1"/>
      </xdr:nvSpPr>
      <xdr:spPr>
        <a:xfrm>
          <a:off x="3530111" y="1661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115283</xdr:rowOff>
    </xdr:from>
    <xdr:to>
      <xdr:col>15</xdr:col>
      <xdr:colOff>50800</xdr:colOff>
      <xdr:row>99</xdr:row>
      <xdr:rowOff>155908</xdr:rowOff>
    </xdr:to>
    <xdr:cxnSp macro="">
      <xdr:nvCxnSpPr>
        <xdr:cNvPr id="235" name="直線コネクタ 234"/>
        <xdr:cNvCxnSpPr/>
      </xdr:nvCxnSpPr>
      <xdr:spPr>
        <a:xfrm flipV="1">
          <a:off x="2019300" y="17088833"/>
          <a:ext cx="889000" cy="4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68</xdr:rowOff>
    </xdr:from>
    <xdr:ext cx="534377" cy="259045"/>
    <xdr:sp macro="" textlink="">
      <xdr:nvSpPr>
        <xdr:cNvPr id="237" name="テキスト ボックス 236"/>
        <xdr:cNvSpPr txBox="1"/>
      </xdr:nvSpPr>
      <xdr:spPr>
        <a:xfrm>
          <a:off x="2641111" y="166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155767</xdr:rowOff>
    </xdr:from>
    <xdr:to>
      <xdr:col>10</xdr:col>
      <xdr:colOff>114300</xdr:colOff>
      <xdr:row>99</xdr:row>
      <xdr:rowOff>155908</xdr:rowOff>
    </xdr:to>
    <xdr:cxnSp macro="">
      <xdr:nvCxnSpPr>
        <xdr:cNvPr id="238" name="直線コネクタ 237"/>
        <xdr:cNvCxnSpPr/>
      </xdr:nvCxnSpPr>
      <xdr:spPr>
        <a:xfrm>
          <a:off x="1130300" y="17129317"/>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23407</xdr:rowOff>
    </xdr:from>
    <xdr:ext cx="534377" cy="259045"/>
    <xdr:sp macro="" textlink="">
      <xdr:nvSpPr>
        <xdr:cNvPr id="240" name="テキスト ボックス 239"/>
        <xdr:cNvSpPr txBox="1"/>
      </xdr:nvSpPr>
      <xdr:spPr>
        <a:xfrm>
          <a:off x="1752111" y="1665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29024</xdr:rowOff>
    </xdr:from>
    <xdr:ext cx="534377" cy="259045"/>
    <xdr:sp macro="" textlink="">
      <xdr:nvSpPr>
        <xdr:cNvPr id="242" name="テキスト ボックス 241"/>
        <xdr:cNvSpPr txBox="1"/>
      </xdr:nvSpPr>
      <xdr:spPr>
        <a:xfrm>
          <a:off x="863111" y="166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55883</xdr:rowOff>
    </xdr:from>
    <xdr:to>
      <xdr:col>24</xdr:col>
      <xdr:colOff>114300</xdr:colOff>
      <xdr:row>98</xdr:row>
      <xdr:rowOff>157483</xdr:rowOff>
    </xdr:to>
    <xdr:sp macro="" textlink="">
      <xdr:nvSpPr>
        <xdr:cNvPr id="248" name="楕円 247"/>
        <xdr:cNvSpPr/>
      </xdr:nvSpPr>
      <xdr:spPr>
        <a:xfrm>
          <a:off x="4584700" y="1685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34310</xdr:rowOff>
    </xdr:from>
    <xdr:ext cx="534377" cy="259045"/>
    <xdr:sp macro="" textlink="">
      <xdr:nvSpPr>
        <xdr:cNvPr id="249" name="扶助費該当値テキスト"/>
        <xdr:cNvSpPr txBox="1"/>
      </xdr:nvSpPr>
      <xdr:spPr>
        <a:xfrm>
          <a:off x="4686300" y="1683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53304</xdr:rowOff>
    </xdr:from>
    <xdr:to>
      <xdr:col>20</xdr:col>
      <xdr:colOff>38100</xdr:colOff>
      <xdr:row>99</xdr:row>
      <xdr:rowOff>154904</xdr:rowOff>
    </xdr:to>
    <xdr:sp macro="" textlink="">
      <xdr:nvSpPr>
        <xdr:cNvPr id="250" name="楕円 249"/>
        <xdr:cNvSpPr/>
      </xdr:nvSpPr>
      <xdr:spPr>
        <a:xfrm>
          <a:off x="3746500" y="170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146031</xdr:rowOff>
    </xdr:from>
    <xdr:ext cx="534377" cy="259045"/>
    <xdr:sp macro="" textlink="">
      <xdr:nvSpPr>
        <xdr:cNvPr id="251" name="テキスト ボックス 250"/>
        <xdr:cNvSpPr txBox="1"/>
      </xdr:nvSpPr>
      <xdr:spPr>
        <a:xfrm>
          <a:off x="3530111" y="171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64483</xdr:rowOff>
    </xdr:from>
    <xdr:to>
      <xdr:col>15</xdr:col>
      <xdr:colOff>101600</xdr:colOff>
      <xdr:row>99</xdr:row>
      <xdr:rowOff>166083</xdr:rowOff>
    </xdr:to>
    <xdr:sp macro="" textlink="">
      <xdr:nvSpPr>
        <xdr:cNvPr id="252" name="楕円 251"/>
        <xdr:cNvSpPr/>
      </xdr:nvSpPr>
      <xdr:spPr>
        <a:xfrm>
          <a:off x="2857500" y="1703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157210</xdr:rowOff>
    </xdr:from>
    <xdr:ext cx="534377" cy="259045"/>
    <xdr:sp macro="" textlink="">
      <xdr:nvSpPr>
        <xdr:cNvPr id="253" name="テキスト ボックス 252"/>
        <xdr:cNvSpPr txBox="1"/>
      </xdr:nvSpPr>
      <xdr:spPr>
        <a:xfrm>
          <a:off x="2641111" y="1713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105108</xdr:rowOff>
    </xdr:from>
    <xdr:to>
      <xdr:col>10</xdr:col>
      <xdr:colOff>165100</xdr:colOff>
      <xdr:row>100</xdr:row>
      <xdr:rowOff>35258</xdr:rowOff>
    </xdr:to>
    <xdr:sp macro="" textlink="">
      <xdr:nvSpPr>
        <xdr:cNvPr id="254" name="楕円 253"/>
        <xdr:cNvSpPr/>
      </xdr:nvSpPr>
      <xdr:spPr>
        <a:xfrm>
          <a:off x="1968500" y="1707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26385</xdr:rowOff>
    </xdr:from>
    <xdr:ext cx="534377" cy="259045"/>
    <xdr:sp macro="" textlink="">
      <xdr:nvSpPr>
        <xdr:cNvPr id="255" name="テキスト ボックス 254"/>
        <xdr:cNvSpPr txBox="1"/>
      </xdr:nvSpPr>
      <xdr:spPr>
        <a:xfrm>
          <a:off x="1752111" y="1717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104967</xdr:rowOff>
    </xdr:from>
    <xdr:to>
      <xdr:col>6</xdr:col>
      <xdr:colOff>38100</xdr:colOff>
      <xdr:row>100</xdr:row>
      <xdr:rowOff>35117</xdr:rowOff>
    </xdr:to>
    <xdr:sp macro="" textlink="">
      <xdr:nvSpPr>
        <xdr:cNvPr id="256" name="楕円 255"/>
        <xdr:cNvSpPr/>
      </xdr:nvSpPr>
      <xdr:spPr>
        <a:xfrm>
          <a:off x="1079500" y="1707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26244</xdr:rowOff>
    </xdr:from>
    <xdr:ext cx="534377" cy="259045"/>
    <xdr:sp macro="" textlink="">
      <xdr:nvSpPr>
        <xdr:cNvPr id="257" name="テキスト ボックス 256"/>
        <xdr:cNvSpPr txBox="1"/>
      </xdr:nvSpPr>
      <xdr:spPr>
        <a:xfrm>
          <a:off x="863111" y="171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0" name="テキスト ボックス 269"/>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145967</xdr:rowOff>
    </xdr:from>
    <xdr:to>
      <xdr:col>54</xdr:col>
      <xdr:colOff>189865</xdr:colOff>
      <xdr:row>39</xdr:row>
      <xdr:rowOff>136260</xdr:rowOff>
    </xdr:to>
    <xdr:cxnSp macro="">
      <xdr:nvCxnSpPr>
        <xdr:cNvPr id="282" name="直線コネクタ 281"/>
        <xdr:cNvCxnSpPr/>
      </xdr:nvCxnSpPr>
      <xdr:spPr>
        <a:xfrm flipV="1">
          <a:off x="10475595" y="5460917"/>
          <a:ext cx="1270" cy="136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140087</xdr:rowOff>
    </xdr:from>
    <xdr:ext cx="534377" cy="259045"/>
    <xdr:sp macro="" textlink="">
      <xdr:nvSpPr>
        <xdr:cNvPr id="283" name="補助費等最小値テキスト"/>
        <xdr:cNvSpPr txBox="1"/>
      </xdr:nvSpPr>
      <xdr:spPr>
        <a:xfrm>
          <a:off x="10528300" y="68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136260</xdr:rowOff>
    </xdr:from>
    <xdr:to>
      <xdr:col>55</xdr:col>
      <xdr:colOff>88900</xdr:colOff>
      <xdr:row>39</xdr:row>
      <xdr:rowOff>136260</xdr:rowOff>
    </xdr:to>
    <xdr:cxnSp macro="">
      <xdr:nvCxnSpPr>
        <xdr:cNvPr id="284" name="直線コネクタ 283"/>
        <xdr:cNvCxnSpPr/>
      </xdr:nvCxnSpPr>
      <xdr:spPr>
        <a:xfrm>
          <a:off x="10388600" y="682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92644</xdr:rowOff>
    </xdr:from>
    <xdr:ext cx="599010" cy="259045"/>
    <xdr:sp macro="" textlink="">
      <xdr:nvSpPr>
        <xdr:cNvPr id="285" name="補助費等最大値テキスト"/>
        <xdr:cNvSpPr txBox="1"/>
      </xdr:nvSpPr>
      <xdr:spPr>
        <a:xfrm>
          <a:off x="10528300" y="523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145967</xdr:rowOff>
    </xdr:from>
    <xdr:to>
      <xdr:col>55</xdr:col>
      <xdr:colOff>88900</xdr:colOff>
      <xdr:row>31</xdr:row>
      <xdr:rowOff>145967</xdr:rowOff>
    </xdr:to>
    <xdr:cxnSp macro="">
      <xdr:nvCxnSpPr>
        <xdr:cNvPr id="286" name="直線コネクタ 285"/>
        <xdr:cNvCxnSpPr/>
      </xdr:nvCxnSpPr>
      <xdr:spPr>
        <a:xfrm>
          <a:off x="10388600" y="546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49673</xdr:rowOff>
    </xdr:from>
    <xdr:to>
      <xdr:col>55</xdr:col>
      <xdr:colOff>0</xdr:colOff>
      <xdr:row>36</xdr:row>
      <xdr:rowOff>32254</xdr:rowOff>
    </xdr:to>
    <xdr:cxnSp macro="">
      <xdr:nvCxnSpPr>
        <xdr:cNvPr id="287" name="直線コネクタ 286"/>
        <xdr:cNvCxnSpPr/>
      </xdr:nvCxnSpPr>
      <xdr:spPr>
        <a:xfrm>
          <a:off x="9639300" y="5878973"/>
          <a:ext cx="838200" cy="32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28118</xdr:rowOff>
    </xdr:from>
    <xdr:ext cx="599010" cy="259045"/>
    <xdr:sp macro="" textlink="">
      <xdr:nvSpPr>
        <xdr:cNvPr id="288" name="補助費等平均値テキスト"/>
        <xdr:cNvSpPr txBox="1"/>
      </xdr:nvSpPr>
      <xdr:spPr>
        <a:xfrm>
          <a:off x="10528300" y="637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49691</xdr:rowOff>
    </xdr:from>
    <xdr:to>
      <xdr:col>55</xdr:col>
      <xdr:colOff>50800</xdr:colOff>
      <xdr:row>37</xdr:row>
      <xdr:rowOff>151291</xdr:rowOff>
    </xdr:to>
    <xdr:sp macro="" textlink="">
      <xdr:nvSpPr>
        <xdr:cNvPr id="289" name="フローチャート: 判断 288"/>
        <xdr:cNvSpPr/>
      </xdr:nvSpPr>
      <xdr:spPr>
        <a:xfrm>
          <a:off x="10426700" y="639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49673</xdr:rowOff>
    </xdr:from>
    <xdr:to>
      <xdr:col>50</xdr:col>
      <xdr:colOff>114300</xdr:colOff>
      <xdr:row>37</xdr:row>
      <xdr:rowOff>143022</xdr:rowOff>
    </xdr:to>
    <xdr:cxnSp macro="">
      <xdr:nvCxnSpPr>
        <xdr:cNvPr id="290" name="直線コネクタ 289"/>
        <xdr:cNvCxnSpPr/>
      </xdr:nvCxnSpPr>
      <xdr:spPr>
        <a:xfrm flipV="1">
          <a:off x="8750300" y="5878973"/>
          <a:ext cx="889000" cy="60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169958</xdr:rowOff>
    </xdr:from>
    <xdr:to>
      <xdr:col>50</xdr:col>
      <xdr:colOff>165100</xdr:colOff>
      <xdr:row>35</xdr:row>
      <xdr:rowOff>100108</xdr:rowOff>
    </xdr:to>
    <xdr:sp macro="" textlink="">
      <xdr:nvSpPr>
        <xdr:cNvPr id="291" name="フローチャート: 判断 290"/>
        <xdr:cNvSpPr/>
      </xdr:nvSpPr>
      <xdr:spPr>
        <a:xfrm>
          <a:off x="95885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91235</xdr:rowOff>
    </xdr:from>
    <xdr:ext cx="599010" cy="259045"/>
    <xdr:sp macro="" textlink="">
      <xdr:nvSpPr>
        <xdr:cNvPr id="292" name="テキスト ボックス 291"/>
        <xdr:cNvSpPr txBox="1"/>
      </xdr:nvSpPr>
      <xdr:spPr>
        <a:xfrm>
          <a:off x="9339795" y="609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143022</xdr:rowOff>
    </xdr:from>
    <xdr:to>
      <xdr:col>45</xdr:col>
      <xdr:colOff>177800</xdr:colOff>
      <xdr:row>37</xdr:row>
      <xdr:rowOff>152696</xdr:rowOff>
    </xdr:to>
    <xdr:cxnSp macro="">
      <xdr:nvCxnSpPr>
        <xdr:cNvPr id="293" name="直線コネクタ 292"/>
        <xdr:cNvCxnSpPr/>
      </xdr:nvCxnSpPr>
      <xdr:spPr>
        <a:xfrm flipV="1">
          <a:off x="7861300" y="6486672"/>
          <a:ext cx="889000" cy="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146290</xdr:rowOff>
    </xdr:from>
    <xdr:to>
      <xdr:col>46</xdr:col>
      <xdr:colOff>38100</xdr:colOff>
      <xdr:row>38</xdr:row>
      <xdr:rowOff>76440</xdr:rowOff>
    </xdr:to>
    <xdr:sp macro="" textlink="">
      <xdr:nvSpPr>
        <xdr:cNvPr id="294" name="フローチャート: 判断 293"/>
        <xdr:cNvSpPr/>
      </xdr:nvSpPr>
      <xdr:spPr>
        <a:xfrm>
          <a:off x="8699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67567</xdr:rowOff>
    </xdr:from>
    <xdr:ext cx="599010" cy="259045"/>
    <xdr:sp macro="" textlink="">
      <xdr:nvSpPr>
        <xdr:cNvPr id="295" name="テキスト ボックス 294"/>
        <xdr:cNvSpPr txBox="1"/>
      </xdr:nvSpPr>
      <xdr:spPr>
        <a:xfrm>
          <a:off x="8450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152696</xdr:rowOff>
    </xdr:from>
    <xdr:to>
      <xdr:col>41</xdr:col>
      <xdr:colOff>50800</xdr:colOff>
      <xdr:row>38</xdr:row>
      <xdr:rowOff>50805</xdr:rowOff>
    </xdr:to>
    <xdr:cxnSp macro="">
      <xdr:nvCxnSpPr>
        <xdr:cNvPr id="296" name="直線コネクタ 295"/>
        <xdr:cNvCxnSpPr/>
      </xdr:nvCxnSpPr>
      <xdr:spPr>
        <a:xfrm flipV="1">
          <a:off x="6972300" y="6496346"/>
          <a:ext cx="889000" cy="6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158417</xdr:rowOff>
    </xdr:from>
    <xdr:to>
      <xdr:col>41</xdr:col>
      <xdr:colOff>101600</xdr:colOff>
      <xdr:row>38</xdr:row>
      <xdr:rowOff>88567</xdr:rowOff>
    </xdr:to>
    <xdr:sp macro="" textlink="">
      <xdr:nvSpPr>
        <xdr:cNvPr id="297" name="フローチャート: 判断 296"/>
        <xdr:cNvSpPr/>
      </xdr:nvSpPr>
      <xdr:spPr>
        <a:xfrm>
          <a:off x="7810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79694</xdr:rowOff>
    </xdr:from>
    <xdr:ext cx="599010" cy="259045"/>
    <xdr:sp macro="" textlink="">
      <xdr:nvSpPr>
        <xdr:cNvPr id="298" name="テキスト ボックス 297"/>
        <xdr:cNvSpPr txBox="1"/>
      </xdr:nvSpPr>
      <xdr:spPr>
        <a:xfrm>
          <a:off x="7561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161263</xdr:rowOff>
    </xdr:from>
    <xdr:to>
      <xdr:col>36</xdr:col>
      <xdr:colOff>165100</xdr:colOff>
      <xdr:row>38</xdr:row>
      <xdr:rowOff>91413</xdr:rowOff>
    </xdr:to>
    <xdr:sp macro="" textlink="">
      <xdr:nvSpPr>
        <xdr:cNvPr id="299" name="フローチャート: 判断 298"/>
        <xdr:cNvSpPr/>
      </xdr:nvSpPr>
      <xdr:spPr>
        <a:xfrm>
          <a:off x="6921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107940</xdr:rowOff>
    </xdr:from>
    <xdr:ext cx="599010" cy="259045"/>
    <xdr:sp macro="" textlink="">
      <xdr:nvSpPr>
        <xdr:cNvPr id="300" name="テキスト ボックス 299"/>
        <xdr:cNvSpPr txBox="1"/>
      </xdr:nvSpPr>
      <xdr:spPr>
        <a:xfrm>
          <a:off x="6672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152904</xdr:rowOff>
    </xdr:from>
    <xdr:to>
      <xdr:col>55</xdr:col>
      <xdr:colOff>50800</xdr:colOff>
      <xdr:row>36</xdr:row>
      <xdr:rowOff>83054</xdr:rowOff>
    </xdr:to>
    <xdr:sp macro="" textlink="">
      <xdr:nvSpPr>
        <xdr:cNvPr id="306" name="楕円 305"/>
        <xdr:cNvSpPr/>
      </xdr:nvSpPr>
      <xdr:spPr>
        <a:xfrm>
          <a:off x="10426700" y="615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4331</xdr:rowOff>
    </xdr:from>
    <xdr:ext cx="599010" cy="259045"/>
    <xdr:sp macro="" textlink="">
      <xdr:nvSpPr>
        <xdr:cNvPr id="307" name="補助費等該当値テキスト"/>
        <xdr:cNvSpPr txBox="1"/>
      </xdr:nvSpPr>
      <xdr:spPr>
        <a:xfrm>
          <a:off x="10528300" y="600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170323</xdr:rowOff>
    </xdr:from>
    <xdr:to>
      <xdr:col>50</xdr:col>
      <xdr:colOff>165100</xdr:colOff>
      <xdr:row>34</xdr:row>
      <xdr:rowOff>100473</xdr:rowOff>
    </xdr:to>
    <xdr:sp macro="" textlink="">
      <xdr:nvSpPr>
        <xdr:cNvPr id="308" name="楕円 307"/>
        <xdr:cNvSpPr/>
      </xdr:nvSpPr>
      <xdr:spPr>
        <a:xfrm>
          <a:off x="9588500" y="582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117000</xdr:rowOff>
    </xdr:from>
    <xdr:ext cx="599010" cy="259045"/>
    <xdr:sp macro="" textlink="">
      <xdr:nvSpPr>
        <xdr:cNvPr id="309" name="テキスト ボックス 308"/>
        <xdr:cNvSpPr txBox="1"/>
      </xdr:nvSpPr>
      <xdr:spPr>
        <a:xfrm>
          <a:off x="9339795" y="560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92222</xdr:rowOff>
    </xdr:from>
    <xdr:to>
      <xdr:col>46</xdr:col>
      <xdr:colOff>38100</xdr:colOff>
      <xdr:row>38</xdr:row>
      <xdr:rowOff>22372</xdr:rowOff>
    </xdr:to>
    <xdr:sp macro="" textlink="">
      <xdr:nvSpPr>
        <xdr:cNvPr id="310" name="楕円 309"/>
        <xdr:cNvSpPr/>
      </xdr:nvSpPr>
      <xdr:spPr>
        <a:xfrm>
          <a:off x="8699500" y="643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38899</xdr:rowOff>
    </xdr:from>
    <xdr:ext cx="599010" cy="259045"/>
    <xdr:sp macro="" textlink="">
      <xdr:nvSpPr>
        <xdr:cNvPr id="311" name="テキスト ボックス 310"/>
        <xdr:cNvSpPr txBox="1"/>
      </xdr:nvSpPr>
      <xdr:spPr>
        <a:xfrm>
          <a:off x="8450795" y="621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101896</xdr:rowOff>
    </xdr:from>
    <xdr:to>
      <xdr:col>41</xdr:col>
      <xdr:colOff>101600</xdr:colOff>
      <xdr:row>38</xdr:row>
      <xdr:rowOff>32046</xdr:rowOff>
    </xdr:to>
    <xdr:sp macro="" textlink="">
      <xdr:nvSpPr>
        <xdr:cNvPr id="312" name="楕円 311"/>
        <xdr:cNvSpPr/>
      </xdr:nvSpPr>
      <xdr:spPr>
        <a:xfrm>
          <a:off x="7810500" y="64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48573</xdr:rowOff>
    </xdr:from>
    <xdr:ext cx="599010" cy="259045"/>
    <xdr:sp macro="" textlink="">
      <xdr:nvSpPr>
        <xdr:cNvPr id="313" name="テキスト ボックス 312"/>
        <xdr:cNvSpPr txBox="1"/>
      </xdr:nvSpPr>
      <xdr:spPr>
        <a:xfrm>
          <a:off x="7561795" y="62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xdr:rowOff>
    </xdr:from>
    <xdr:to>
      <xdr:col>36</xdr:col>
      <xdr:colOff>165100</xdr:colOff>
      <xdr:row>38</xdr:row>
      <xdr:rowOff>101605</xdr:rowOff>
    </xdr:to>
    <xdr:sp macro="" textlink="">
      <xdr:nvSpPr>
        <xdr:cNvPr id="314" name="楕円 313"/>
        <xdr:cNvSpPr/>
      </xdr:nvSpPr>
      <xdr:spPr>
        <a:xfrm>
          <a:off x="6921500" y="65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92732</xdr:rowOff>
    </xdr:from>
    <xdr:ext cx="599010" cy="259045"/>
    <xdr:sp macro="" textlink="">
      <xdr:nvSpPr>
        <xdr:cNvPr id="315" name="テキスト ボックス 314"/>
        <xdr:cNvSpPr txBox="1"/>
      </xdr:nvSpPr>
      <xdr:spPr>
        <a:xfrm>
          <a:off x="6672795" y="6607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39" name="直線コネクタ 338"/>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0" name="普通建設事業費最小値テキスト"/>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1" name="直線コネクタ 340"/>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2" name="普通建設事業費最大値テキスト"/>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3" name="直線コネクタ 342"/>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90869</xdr:rowOff>
    </xdr:from>
    <xdr:to>
      <xdr:col>55</xdr:col>
      <xdr:colOff>0</xdr:colOff>
      <xdr:row>56</xdr:row>
      <xdr:rowOff>31877</xdr:rowOff>
    </xdr:to>
    <xdr:cxnSp macro="">
      <xdr:nvCxnSpPr>
        <xdr:cNvPr id="344" name="直線コネクタ 343"/>
        <xdr:cNvCxnSpPr/>
      </xdr:nvCxnSpPr>
      <xdr:spPr>
        <a:xfrm>
          <a:off x="9639300" y="9520619"/>
          <a:ext cx="838200" cy="1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111306</xdr:rowOff>
    </xdr:from>
    <xdr:ext cx="599010" cy="259045"/>
    <xdr:sp macro="" textlink="">
      <xdr:nvSpPr>
        <xdr:cNvPr id="345" name="普通建設事業費平均値テキスト"/>
        <xdr:cNvSpPr txBox="1"/>
      </xdr:nvSpPr>
      <xdr:spPr>
        <a:xfrm>
          <a:off x="10528300" y="9712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6" name="フローチャート: 判断 345"/>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1593</xdr:rowOff>
    </xdr:from>
    <xdr:to>
      <xdr:col>50</xdr:col>
      <xdr:colOff>114300</xdr:colOff>
      <xdr:row>55</xdr:row>
      <xdr:rowOff>90869</xdr:rowOff>
    </xdr:to>
    <xdr:cxnSp macro="">
      <xdr:nvCxnSpPr>
        <xdr:cNvPr id="347" name="直線コネクタ 346"/>
        <xdr:cNvCxnSpPr/>
      </xdr:nvCxnSpPr>
      <xdr:spPr>
        <a:xfrm>
          <a:off x="8750300" y="9259893"/>
          <a:ext cx="889000" cy="26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8" name="フローチャート: 判断 347"/>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47907</xdr:rowOff>
    </xdr:from>
    <xdr:ext cx="599010" cy="259045"/>
    <xdr:sp macro="" textlink="">
      <xdr:nvSpPr>
        <xdr:cNvPr id="349" name="テキスト ボックス 348"/>
        <xdr:cNvSpPr txBox="1"/>
      </xdr:nvSpPr>
      <xdr:spPr>
        <a:xfrm>
          <a:off x="9339795" y="982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1593</xdr:rowOff>
    </xdr:from>
    <xdr:to>
      <xdr:col>45</xdr:col>
      <xdr:colOff>177800</xdr:colOff>
      <xdr:row>56</xdr:row>
      <xdr:rowOff>65889</xdr:rowOff>
    </xdr:to>
    <xdr:cxnSp macro="">
      <xdr:nvCxnSpPr>
        <xdr:cNvPr id="350" name="直線コネクタ 349"/>
        <xdr:cNvCxnSpPr/>
      </xdr:nvCxnSpPr>
      <xdr:spPr>
        <a:xfrm flipV="1">
          <a:off x="7861300" y="9259893"/>
          <a:ext cx="889000" cy="40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1" name="フローチャート: 判断 350"/>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66805</xdr:rowOff>
    </xdr:from>
    <xdr:ext cx="599010" cy="259045"/>
    <xdr:sp macro="" textlink="">
      <xdr:nvSpPr>
        <xdr:cNvPr id="352" name="テキスト ボックス 351"/>
        <xdr:cNvSpPr txBox="1"/>
      </xdr:nvSpPr>
      <xdr:spPr>
        <a:xfrm>
          <a:off x="8450795" y="983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65889</xdr:rowOff>
    </xdr:from>
    <xdr:to>
      <xdr:col>41</xdr:col>
      <xdr:colOff>50800</xdr:colOff>
      <xdr:row>56</xdr:row>
      <xdr:rowOff>90739</xdr:rowOff>
    </xdr:to>
    <xdr:cxnSp macro="">
      <xdr:nvCxnSpPr>
        <xdr:cNvPr id="353" name="直線コネクタ 352"/>
        <xdr:cNvCxnSpPr/>
      </xdr:nvCxnSpPr>
      <xdr:spPr>
        <a:xfrm flipV="1">
          <a:off x="6972300" y="9667089"/>
          <a:ext cx="889000" cy="2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4" name="フローチャート: 判断 353"/>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110195</xdr:rowOff>
    </xdr:from>
    <xdr:ext cx="599010" cy="259045"/>
    <xdr:sp macro="" textlink="">
      <xdr:nvSpPr>
        <xdr:cNvPr id="355" name="テキスト ボックス 354"/>
        <xdr:cNvSpPr txBox="1"/>
      </xdr:nvSpPr>
      <xdr:spPr>
        <a:xfrm>
          <a:off x="7561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6" name="フローチャート: 判断 355"/>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42810</xdr:rowOff>
    </xdr:from>
    <xdr:ext cx="599010" cy="259045"/>
    <xdr:sp macro="" textlink="">
      <xdr:nvSpPr>
        <xdr:cNvPr id="357" name="テキスト ボックス 356"/>
        <xdr:cNvSpPr txBox="1"/>
      </xdr:nvSpPr>
      <xdr:spPr>
        <a:xfrm>
          <a:off x="6672795" y="98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152527</xdr:rowOff>
    </xdr:from>
    <xdr:to>
      <xdr:col>55</xdr:col>
      <xdr:colOff>50800</xdr:colOff>
      <xdr:row>56</xdr:row>
      <xdr:rowOff>82677</xdr:rowOff>
    </xdr:to>
    <xdr:sp macro="" textlink="">
      <xdr:nvSpPr>
        <xdr:cNvPr id="363" name="楕円 362"/>
        <xdr:cNvSpPr/>
      </xdr:nvSpPr>
      <xdr:spPr>
        <a:xfrm>
          <a:off x="10426700" y="95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3954</xdr:rowOff>
    </xdr:from>
    <xdr:ext cx="599010" cy="259045"/>
    <xdr:sp macro="" textlink="">
      <xdr:nvSpPr>
        <xdr:cNvPr id="364" name="普通建設事業費該当値テキスト"/>
        <xdr:cNvSpPr txBox="1"/>
      </xdr:nvSpPr>
      <xdr:spPr>
        <a:xfrm>
          <a:off x="10528300" y="943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40069</xdr:rowOff>
    </xdr:from>
    <xdr:to>
      <xdr:col>50</xdr:col>
      <xdr:colOff>165100</xdr:colOff>
      <xdr:row>55</xdr:row>
      <xdr:rowOff>141669</xdr:rowOff>
    </xdr:to>
    <xdr:sp macro="" textlink="">
      <xdr:nvSpPr>
        <xdr:cNvPr id="365" name="楕円 364"/>
        <xdr:cNvSpPr/>
      </xdr:nvSpPr>
      <xdr:spPr>
        <a:xfrm>
          <a:off x="9588500" y="946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158196</xdr:rowOff>
    </xdr:from>
    <xdr:ext cx="599010" cy="259045"/>
    <xdr:sp macro="" textlink="">
      <xdr:nvSpPr>
        <xdr:cNvPr id="366" name="テキスト ボックス 365"/>
        <xdr:cNvSpPr txBox="1"/>
      </xdr:nvSpPr>
      <xdr:spPr>
        <a:xfrm>
          <a:off x="9339795" y="924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122243</xdr:rowOff>
    </xdr:from>
    <xdr:to>
      <xdr:col>46</xdr:col>
      <xdr:colOff>38100</xdr:colOff>
      <xdr:row>54</xdr:row>
      <xdr:rowOff>52393</xdr:rowOff>
    </xdr:to>
    <xdr:sp macro="" textlink="">
      <xdr:nvSpPr>
        <xdr:cNvPr id="367" name="楕円 366"/>
        <xdr:cNvSpPr/>
      </xdr:nvSpPr>
      <xdr:spPr>
        <a:xfrm>
          <a:off x="8699500" y="920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68920</xdr:rowOff>
    </xdr:from>
    <xdr:ext cx="599010" cy="259045"/>
    <xdr:sp macro="" textlink="">
      <xdr:nvSpPr>
        <xdr:cNvPr id="368" name="テキスト ボックス 367"/>
        <xdr:cNvSpPr txBox="1"/>
      </xdr:nvSpPr>
      <xdr:spPr>
        <a:xfrm>
          <a:off x="8450795" y="898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15089</xdr:rowOff>
    </xdr:from>
    <xdr:to>
      <xdr:col>41</xdr:col>
      <xdr:colOff>101600</xdr:colOff>
      <xdr:row>56</xdr:row>
      <xdr:rowOff>116689</xdr:rowOff>
    </xdr:to>
    <xdr:sp macro="" textlink="">
      <xdr:nvSpPr>
        <xdr:cNvPr id="369" name="楕円 368"/>
        <xdr:cNvSpPr/>
      </xdr:nvSpPr>
      <xdr:spPr>
        <a:xfrm>
          <a:off x="7810500" y="961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133216</xdr:rowOff>
    </xdr:from>
    <xdr:ext cx="599010" cy="259045"/>
    <xdr:sp macro="" textlink="">
      <xdr:nvSpPr>
        <xdr:cNvPr id="370" name="テキスト ボックス 369"/>
        <xdr:cNvSpPr txBox="1"/>
      </xdr:nvSpPr>
      <xdr:spPr>
        <a:xfrm>
          <a:off x="7561795" y="939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39939</xdr:rowOff>
    </xdr:from>
    <xdr:to>
      <xdr:col>36</xdr:col>
      <xdr:colOff>165100</xdr:colOff>
      <xdr:row>56</xdr:row>
      <xdr:rowOff>141539</xdr:rowOff>
    </xdr:to>
    <xdr:sp macro="" textlink="">
      <xdr:nvSpPr>
        <xdr:cNvPr id="371" name="楕円 370"/>
        <xdr:cNvSpPr/>
      </xdr:nvSpPr>
      <xdr:spPr>
        <a:xfrm>
          <a:off x="6921500" y="964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158066</xdr:rowOff>
    </xdr:from>
    <xdr:ext cx="599010" cy="259045"/>
    <xdr:sp macro="" textlink="">
      <xdr:nvSpPr>
        <xdr:cNvPr id="372" name="テキスト ボックス 371"/>
        <xdr:cNvSpPr txBox="1"/>
      </xdr:nvSpPr>
      <xdr:spPr>
        <a:xfrm>
          <a:off x="6672795" y="941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3" name="直線コネクタ 382"/>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4" name="テキスト ボックス 383"/>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7" name="直線コネクタ 386"/>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8" name="テキスト ボックス 387"/>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2" name="直線コネクタ 391"/>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3" name="普通建設事業費 （ うち新規整備　）最小値テキスト"/>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4" name="直線コネクタ 393"/>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5" name="普通建設事業費 （ うち新規整備　）最大値テキスト"/>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6" name="直線コネクタ 395"/>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3306</xdr:rowOff>
    </xdr:from>
    <xdr:to>
      <xdr:col>55</xdr:col>
      <xdr:colOff>0</xdr:colOff>
      <xdr:row>75</xdr:row>
      <xdr:rowOff>141820</xdr:rowOff>
    </xdr:to>
    <xdr:cxnSp macro="">
      <xdr:nvCxnSpPr>
        <xdr:cNvPr id="397" name="直線コネクタ 396"/>
        <xdr:cNvCxnSpPr/>
      </xdr:nvCxnSpPr>
      <xdr:spPr>
        <a:xfrm>
          <a:off x="9639300" y="12862056"/>
          <a:ext cx="838200" cy="13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30334</xdr:rowOff>
    </xdr:from>
    <xdr:ext cx="534377" cy="259045"/>
    <xdr:sp macro="" textlink="">
      <xdr:nvSpPr>
        <xdr:cNvPr id="398" name="普通建設事業費 （ うち新規整備　）平均値テキスト"/>
        <xdr:cNvSpPr txBox="1"/>
      </xdr:nvSpPr>
      <xdr:spPr>
        <a:xfrm>
          <a:off x="10528300" y="13060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399" name="フローチャート: 判断 398"/>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146478</xdr:rowOff>
    </xdr:from>
    <xdr:to>
      <xdr:col>50</xdr:col>
      <xdr:colOff>114300</xdr:colOff>
      <xdr:row>75</xdr:row>
      <xdr:rowOff>3306</xdr:rowOff>
    </xdr:to>
    <xdr:cxnSp macro="">
      <xdr:nvCxnSpPr>
        <xdr:cNvPr id="400" name="直線コネクタ 399"/>
        <xdr:cNvCxnSpPr/>
      </xdr:nvCxnSpPr>
      <xdr:spPr>
        <a:xfrm>
          <a:off x="8750300" y="12662328"/>
          <a:ext cx="889000" cy="19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1" name="フローチャート: 判断 400"/>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145383</xdr:rowOff>
    </xdr:from>
    <xdr:ext cx="534377" cy="259045"/>
    <xdr:sp macro="" textlink="">
      <xdr:nvSpPr>
        <xdr:cNvPr id="402" name="テキスト ボックス 401"/>
        <xdr:cNvSpPr txBox="1"/>
      </xdr:nvSpPr>
      <xdr:spPr>
        <a:xfrm>
          <a:off x="9372111" y="1317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59627</xdr:rowOff>
    </xdr:from>
    <xdr:to>
      <xdr:col>45</xdr:col>
      <xdr:colOff>177800</xdr:colOff>
      <xdr:row>73</xdr:row>
      <xdr:rowOff>146478</xdr:rowOff>
    </xdr:to>
    <xdr:cxnSp macro="">
      <xdr:nvCxnSpPr>
        <xdr:cNvPr id="403" name="直線コネクタ 402"/>
        <xdr:cNvCxnSpPr/>
      </xdr:nvCxnSpPr>
      <xdr:spPr>
        <a:xfrm>
          <a:off x="7861300" y="12575477"/>
          <a:ext cx="889000" cy="8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4" name="フローチャート: 判断 403"/>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161453</xdr:rowOff>
    </xdr:from>
    <xdr:ext cx="534377" cy="259045"/>
    <xdr:sp macro="" textlink="">
      <xdr:nvSpPr>
        <xdr:cNvPr id="405" name="テキスト ボックス 404"/>
        <xdr:cNvSpPr txBox="1"/>
      </xdr:nvSpPr>
      <xdr:spPr>
        <a:xfrm>
          <a:off x="8483111" y="13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59627</xdr:rowOff>
    </xdr:from>
    <xdr:to>
      <xdr:col>41</xdr:col>
      <xdr:colOff>50800</xdr:colOff>
      <xdr:row>74</xdr:row>
      <xdr:rowOff>109273</xdr:rowOff>
    </xdr:to>
    <xdr:cxnSp macro="">
      <xdr:nvCxnSpPr>
        <xdr:cNvPr id="406" name="直線コネクタ 405"/>
        <xdr:cNvCxnSpPr/>
      </xdr:nvCxnSpPr>
      <xdr:spPr>
        <a:xfrm flipV="1">
          <a:off x="6972300" y="12575477"/>
          <a:ext cx="889000" cy="22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7" name="フローチャート: 判断 406"/>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12589</xdr:rowOff>
    </xdr:from>
    <xdr:ext cx="534377" cy="259045"/>
    <xdr:sp macro="" textlink="">
      <xdr:nvSpPr>
        <xdr:cNvPr id="408" name="テキスト ボックス 407"/>
        <xdr:cNvSpPr txBox="1"/>
      </xdr:nvSpPr>
      <xdr:spPr>
        <a:xfrm>
          <a:off x="7594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09" name="フローチャート: 判断 408"/>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18076</xdr:rowOff>
    </xdr:from>
    <xdr:ext cx="534377" cy="259045"/>
    <xdr:sp macro="" textlink="">
      <xdr:nvSpPr>
        <xdr:cNvPr id="410" name="テキスト ボックス 409"/>
        <xdr:cNvSpPr txBox="1"/>
      </xdr:nvSpPr>
      <xdr:spPr>
        <a:xfrm>
          <a:off x="6705111" y="130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91020</xdr:rowOff>
    </xdr:from>
    <xdr:to>
      <xdr:col>55</xdr:col>
      <xdr:colOff>50800</xdr:colOff>
      <xdr:row>76</xdr:row>
      <xdr:rowOff>21171</xdr:rowOff>
    </xdr:to>
    <xdr:sp macro="" textlink="">
      <xdr:nvSpPr>
        <xdr:cNvPr id="416" name="楕円 415"/>
        <xdr:cNvSpPr/>
      </xdr:nvSpPr>
      <xdr:spPr>
        <a:xfrm>
          <a:off x="10426700" y="129497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113897</xdr:rowOff>
    </xdr:from>
    <xdr:ext cx="534377" cy="259045"/>
    <xdr:sp macro="" textlink="">
      <xdr:nvSpPr>
        <xdr:cNvPr id="417" name="普通建設事業費 （ うち新規整備　）該当値テキスト"/>
        <xdr:cNvSpPr txBox="1"/>
      </xdr:nvSpPr>
      <xdr:spPr>
        <a:xfrm>
          <a:off x="10528300" y="1280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123956</xdr:rowOff>
    </xdr:from>
    <xdr:to>
      <xdr:col>50</xdr:col>
      <xdr:colOff>165100</xdr:colOff>
      <xdr:row>75</xdr:row>
      <xdr:rowOff>54106</xdr:rowOff>
    </xdr:to>
    <xdr:sp macro="" textlink="">
      <xdr:nvSpPr>
        <xdr:cNvPr id="418" name="楕円 417"/>
        <xdr:cNvSpPr/>
      </xdr:nvSpPr>
      <xdr:spPr>
        <a:xfrm>
          <a:off x="9588500" y="1281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70633</xdr:rowOff>
    </xdr:from>
    <xdr:ext cx="534377" cy="259045"/>
    <xdr:sp macro="" textlink="">
      <xdr:nvSpPr>
        <xdr:cNvPr id="419" name="テキスト ボックス 418"/>
        <xdr:cNvSpPr txBox="1"/>
      </xdr:nvSpPr>
      <xdr:spPr>
        <a:xfrm>
          <a:off x="9372111" y="1258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95678</xdr:rowOff>
    </xdr:from>
    <xdr:to>
      <xdr:col>46</xdr:col>
      <xdr:colOff>38100</xdr:colOff>
      <xdr:row>74</xdr:row>
      <xdr:rowOff>25828</xdr:rowOff>
    </xdr:to>
    <xdr:sp macro="" textlink="">
      <xdr:nvSpPr>
        <xdr:cNvPr id="420" name="楕円 419"/>
        <xdr:cNvSpPr/>
      </xdr:nvSpPr>
      <xdr:spPr>
        <a:xfrm>
          <a:off x="8699500" y="1261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42355</xdr:rowOff>
    </xdr:from>
    <xdr:ext cx="599010" cy="259045"/>
    <xdr:sp macro="" textlink="">
      <xdr:nvSpPr>
        <xdr:cNvPr id="421" name="テキスト ボックス 420"/>
        <xdr:cNvSpPr txBox="1"/>
      </xdr:nvSpPr>
      <xdr:spPr>
        <a:xfrm>
          <a:off x="8450795" y="1238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8827</xdr:rowOff>
    </xdr:from>
    <xdr:to>
      <xdr:col>41</xdr:col>
      <xdr:colOff>101600</xdr:colOff>
      <xdr:row>73</xdr:row>
      <xdr:rowOff>110427</xdr:rowOff>
    </xdr:to>
    <xdr:sp macro="" textlink="">
      <xdr:nvSpPr>
        <xdr:cNvPr id="422" name="楕円 421"/>
        <xdr:cNvSpPr/>
      </xdr:nvSpPr>
      <xdr:spPr>
        <a:xfrm>
          <a:off x="7810500" y="1252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126954</xdr:rowOff>
    </xdr:from>
    <xdr:ext cx="599010" cy="259045"/>
    <xdr:sp macro="" textlink="">
      <xdr:nvSpPr>
        <xdr:cNvPr id="423" name="テキスト ボックス 422"/>
        <xdr:cNvSpPr txBox="1"/>
      </xdr:nvSpPr>
      <xdr:spPr>
        <a:xfrm>
          <a:off x="7561795" y="1229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58473</xdr:rowOff>
    </xdr:from>
    <xdr:to>
      <xdr:col>36</xdr:col>
      <xdr:colOff>165100</xdr:colOff>
      <xdr:row>74</xdr:row>
      <xdr:rowOff>160073</xdr:rowOff>
    </xdr:to>
    <xdr:sp macro="" textlink="">
      <xdr:nvSpPr>
        <xdr:cNvPr id="424" name="楕円 423"/>
        <xdr:cNvSpPr/>
      </xdr:nvSpPr>
      <xdr:spPr>
        <a:xfrm>
          <a:off x="6921500" y="1274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5150</xdr:rowOff>
    </xdr:from>
    <xdr:ext cx="599010" cy="259045"/>
    <xdr:sp macro="" textlink="">
      <xdr:nvSpPr>
        <xdr:cNvPr id="425" name="テキスト ボックス 424"/>
        <xdr:cNvSpPr txBox="1"/>
      </xdr:nvSpPr>
      <xdr:spPr>
        <a:xfrm>
          <a:off x="6672795" y="1252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7" name="直線コネクタ 446"/>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8" name="普通建設事業費 （ うち更新整備　）最小値テキスト"/>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49" name="直線コネクタ 448"/>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0" name="普通建設事業費 （ うち更新整備　）最大値テキスト"/>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1" name="直線コネクタ 450"/>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15439</xdr:rowOff>
    </xdr:from>
    <xdr:to>
      <xdr:col>55</xdr:col>
      <xdr:colOff>0</xdr:colOff>
      <xdr:row>96</xdr:row>
      <xdr:rowOff>159493</xdr:rowOff>
    </xdr:to>
    <xdr:cxnSp macro="">
      <xdr:nvCxnSpPr>
        <xdr:cNvPr id="452" name="直線コネクタ 451"/>
        <xdr:cNvCxnSpPr/>
      </xdr:nvCxnSpPr>
      <xdr:spPr>
        <a:xfrm>
          <a:off x="9639300" y="16474639"/>
          <a:ext cx="838200" cy="14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166608</xdr:rowOff>
    </xdr:from>
    <xdr:ext cx="599010" cy="259045"/>
    <xdr:sp macro="" textlink="">
      <xdr:nvSpPr>
        <xdr:cNvPr id="453" name="普通建設事業費 （ うち更新整備　）平均値テキスト"/>
        <xdr:cNvSpPr txBox="1"/>
      </xdr:nvSpPr>
      <xdr:spPr>
        <a:xfrm>
          <a:off x="10528300" y="1662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4" name="フローチャート: 判断 453"/>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91663</xdr:rowOff>
    </xdr:from>
    <xdr:to>
      <xdr:col>50</xdr:col>
      <xdr:colOff>114300</xdr:colOff>
      <xdr:row>96</xdr:row>
      <xdr:rowOff>15439</xdr:rowOff>
    </xdr:to>
    <xdr:cxnSp macro="">
      <xdr:nvCxnSpPr>
        <xdr:cNvPr id="455" name="直線コネクタ 454"/>
        <xdr:cNvCxnSpPr/>
      </xdr:nvCxnSpPr>
      <xdr:spPr>
        <a:xfrm>
          <a:off x="8750300" y="16379413"/>
          <a:ext cx="889000" cy="9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6" name="フローチャート: 判断 455"/>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70310</xdr:rowOff>
    </xdr:from>
    <xdr:ext cx="599010" cy="259045"/>
    <xdr:sp macro="" textlink="">
      <xdr:nvSpPr>
        <xdr:cNvPr id="457" name="テキスト ボックス 456"/>
        <xdr:cNvSpPr txBox="1"/>
      </xdr:nvSpPr>
      <xdr:spPr>
        <a:xfrm>
          <a:off x="9339795" y="1670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91663</xdr:rowOff>
    </xdr:from>
    <xdr:to>
      <xdr:col>45</xdr:col>
      <xdr:colOff>177800</xdr:colOff>
      <xdr:row>97</xdr:row>
      <xdr:rowOff>167976</xdr:rowOff>
    </xdr:to>
    <xdr:cxnSp macro="">
      <xdr:nvCxnSpPr>
        <xdr:cNvPr id="458" name="直線コネクタ 457"/>
        <xdr:cNvCxnSpPr/>
      </xdr:nvCxnSpPr>
      <xdr:spPr>
        <a:xfrm flipV="1">
          <a:off x="7861300" y="16379413"/>
          <a:ext cx="889000" cy="41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59" name="フローチャート: 判断 458"/>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95372</xdr:rowOff>
    </xdr:from>
    <xdr:ext cx="599010" cy="259045"/>
    <xdr:sp macro="" textlink="">
      <xdr:nvSpPr>
        <xdr:cNvPr id="460" name="テキスト ボックス 459"/>
        <xdr:cNvSpPr txBox="1"/>
      </xdr:nvSpPr>
      <xdr:spPr>
        <a:xfrm>
          <a:off x="8450795" y="1672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167976</xdr:rowOff>
    </xdr:from>
    <xdr:to>
      <xdr:col>41</xdr:col>
      <xdr:colOff>50800</xdr:colOff>
      <xdr:row>98</xdr:row>
      <xdr:rowOff>38805</xdr:rowOff>
    </xdr:to>
    <xdr:cxnSp macro="">
      <xdr:nvCxnSpPr>
        <xdr:cNvPr id="461" name="直線コネクタ 460"/>
        <xdr:cNvCxnSpPr/>
      </xdr:nvCxnSpPr>
      <xdr:spPr>
        <a:xfrm flipV="1">
          <a:off x="6972300" y="16798626"/>
          <a:ext cx="889000" cy="4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2" name="フローチャート: 判断 461"/>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152844</xdr:rowOff>
    </xdr:from>
    <xdr:ext cx="534377" cy="259045"/>
    <xdr:sp macro="" textlink="">
      <xdr:nvSpPr>
        <xdr:cNvPr id="463" name="テキスト ボックス 462"/>
        <xdr:cNvSpPr txBox="1"/>
      </xdr:nvSpPr>
      <xdr:spPr>
        <a:xfrm>
          <a:off x="7594111" y="164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4" name="フローチャート: 判断 463"/>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153542</xdr:rowOff>
    </xdr:from>
    <xdr:ext cx="534377" cy="259045"/>
    <xdr:sp macro="" textlink="">
      <xdr:nvSpPr>
        <xdr:cNvPr id="465" name="テキスト ボックス 464"/>
        <xdr:cNvSpPr txBox="1"/>
      </xdr:nvSpPr>
      <xdr:spPr>
        <a:xfrm>
          <a:off x="6705111" y="164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108693</xdr:rowOff>
    </xdr:from>
    <xdr:to>
      <xdr:col>55</xdr:col>
      <xdr:colOff>50800</xdr:colOff>
      <xdr:row>97</xdr:row>
      <xdr:rowOff>38843</xdr:rowOff>
    </xdr:to>
    <xdr:sp macro="" textlink="">
      <xdr:nvSpPr>
        <xdr:cNvPr id="471" name="楕円 470"/>
        <xdr:cNvSpPr/>
      </xdr:nvSpPr>
      <xdr:spPr>
        <a:xfrm>
          <a:off x="10426700" y="1656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131570</xdr:rowOff>
    </xdr:from>
    <xdr:ext cx="599010" cy="259045"/>
    <xdr:sp macro="" textlink="">
      <xdr:nvSpPr>
        <xdr:cNvPr id="472" name="普通建設事業費 （ うち更新整備　）該当値テキスト"/>
        <xdr:cNvSpPr txBox="1"/>
      </xdr:nvSpPr>
      <xdr:spPr>
        <a:xfrm>
          <a:off x="10528300" y="1641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136089</xdr:rowOff>
    </xdr:from>
    <xdr:to>
      <xdr:col>50</xdr:col>
      <xdr:colOff>165100</xdr:colOff>
      <xdr:row>96</xdr:row>
      <xdr:rowOff>66239</xdr:rowOff>
    </xdr:to>
    <xdr:sp macro="" textlink="">
      <xdr:nvSpPr>
        <xdr:cNvPr id="473" name="楕円 472"/>
        <xdr:cNvSpPr/>
      </xdr:nvSpPr>
      <xdr:spPr>
        <a:xfrm>
          <a:off x="9588500" y="164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82766</xdr:rowOff>
    </xdr:from>
    <xdr:ext cx="599010" cy="259045"/>
    <xdr:sp macro="" textlink="">
      <xdr:nvSpPr>
        <xdr:cNvPr id="474" name="テキスト ボックス 473"/>
        <xdr:cNvSpPr txBox="1"/>
      </xdr:nvSpPr>
      <xdr:spPr>
        <a:xfrm>
          <a:off x="9339795" y="1619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40863</xdr:rowOff>
    </xdr:from>
    <xdr:to>
      <xdr:col>46</xdr:col>
      <xdr:colOff>38100</xdr:colOff>
      <xdr:row>95</xdr:row>
      <xdr:rowOff>142463</xdr:rowOff>
    </xdr:to>
    <xdr:sp macro="" textlink="">
      <xdr:nvSpPr>
        <xdr:cNvPr id="475" name="楕円 474"/>
        <xdr:cNvSpPr/>
      </xdr:nvSpPr>
      <xdr:spPr>
        <a:xfrm>
          <a:off x="8699500" y="1632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158990</xdr:rowOff>
    </xdr:from>
    <xdr:ext cx="599010" cy="259045"/>
    <xdr:sp macro="" textlink="">
      <xdr:nvSpPr>
        <xdr:cNvPr id="476" name="テキスト ボックス 475"/>
        <xdr:cNvSpPr txBox="1"/>
      </xdr:nvSpPr>
      <xdr:spPr>
        <a:xfrm>
          <a:off x="8450795" y="1610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117176</xdr:rowOff>
    </xdr:from>
    <xdr:to>
      <xdr:col>41</xdr:col>
      <xdr:colOff>101600</xdr:colOff>
      <xdr:row>98</xdr:row>
      <xdr:rowOff>47326</xdr:rowOff>
    </xdr:to>
    <xdr:sp macro="" textlink="">
      <xdr:nvSpPr>
        <xdr:cNvPr id="477" name="楕円 476"/>
        <xdr:cNvSpPr/>
      </xdr:nvSpPr>
      <xdr:spPr>
        <a:xfrm>
          <a:off x="7810500" y="1674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38453</xdr:rowOff>
    </xdr:from>
    <xdr:ext cx="534377" cy="259045"/>
    <xdr:sp macro="" textlink="">
      <xdr:nvSpPr>
        <xdr:cNvPr id="478" name="テキスト ボックス 477"/>
        <xdr:cNvSpPr txBox="1"/>
      </xdr:nvSpPr>
      <xdr:spPr>
        <a:xfrm>
          <a:off x="7594111" y="1684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159455</xdr:rowOff>
    </xdr:from>
    <xdr:to>
      <xdr:col>36</xdr:col>
      <xdr:colOff>165100</xdr:colOff>
      <xdr:row>98</xdr:row>
      <xdr:rowOff>89605</xdr:rowOff>
    </xdr:to>
    <xdr:sp macro="" textlink="">
      <xdr:nvSpPr>
        <xdr:cNvPr id="479" name="楕円 478"/>
        <xdr:cNvSpPr/>
      </xdr:nvSpPr>
      <xdr:spPr>
        <a:xfrm>
          <a:off x="6921500" y="1679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80732</xdr:rowOff>
    </xdr:from>
    <xdr:ext cx="534377" cy="259045"/>
    <xdr:sp macro="" textlink="">
      <xdr:nvSpPr>
        <xdr:cNvPr id="480" name="テキスト ボックス 479"/>
        <xdr:cNvSpPr txBox="1"/>
      </xdr:nvSpPr>
      <xdr:spPr>
        <a:xfrm>
          <a:off x="6705111" y="168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6" name="テキスト ボックス 49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8" name="テキスト ボックス 49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2" name="直線コネクタ 501"/>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5" name="災害復旧事業費最大値テキスト"/>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6" name="直線コネクタ 505"/>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119830</xdr:rowOff>
    </xdr:from>
    <xdr:to>
      <xdr:col>85</xdr:col>
      <xdr:colOff>127000</xdr:colOff>
      <xdr:row>38</xdr:row>
      <xdr:rowOff>124475</xdr:rowOff>
    </xdr:to>
    <xdr:cxnSp macro="">
      <xdr:nvCxnSpPr>
        <xdr:cNvPr id="507" name="直線コネクタ 506"/>
        <xdr:cNvCxnSpPr/>
      </xdr:nvCxnSpPr>
      <xdr:spPr>
        <a:xfrm flipV="1">
          <a:off x="15481300" y="6634930"/>
          <a:ext cx="838200" cy="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8" name="災害復旧事業費平均値テキスト"/>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09" name="フローチャート: 判断 508"/>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124475</xdr:rowOff>
    </xdr:from>
    <xdr:to>
      <xdr:col>81</xdr:col>
      <xdr:colOff>50800</xdr:colOff>
      <xdr:row>38</xdr:row>
      <xdr:rowOff>139700</xdr:rowOff>
    </xdr:to>
    <xdr:cxnSp macro="">
      <xdr:nvCxnSpPr>
        <xdr:cNvPr id="510" name="直線コネクタ 509"/>
        <xdr:cNvCxnSpPr/>
      </xdr:nvCxnSpPr>
      <xdr:spPr>
        <a:xfrm flipV="1">
          <a:off x="14592300" y="6639575"/>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1" name="フローチャート: 判断 510"/>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2" name="テキスト ボックス 511"/>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3" name="直線コネクタ 512"/>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4" name="フローチャート: 判断 513"/>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5" name="テキスト ボックス 514"/>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6" name="直線コネクタ 515"/>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7" name="フローチャート: 判断 516"/>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8" name="テキスト ボックス 517"/>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19" name="フローチャート: 判断 518"/>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0" name="テキスト ボックス 519"/>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69030</xdr:rowOff>
    </xdr:from>
    <xdr:to>
      <xdr:col>85</xdr:col>
      <xdr:colOff>177800</xdr:colOff>
      <xdr:row>38</xdr:row>
      <xdr:rowOff>170630</xdr:rowOff>
    </xdr:to>
    <xdr:sp macro="" textlink="">
      <xdr:nvSpPr>
        <xdr:cNvPr id="526" name="楕円 525"/>
        <xdr:cNvSpPr/>
      </xdr:nvSpPr>
      <xdr:spPr>
        <a:xfrm>
          <a:off x="16268700" y="65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155407</xdr:rowOff>
    </xdr:from>
    <xdr:ext cx="469744" cy="259045"/>
    <xdr:sp macro="" textlink="">
      <xdr:nvSpPr>
        <xdr:cNvPr id="527" name="災害復旧事業費該当値テキスト"/>
        <xdr:cNvSpPr txBox="1"/>
      </xdr:nvSpPr>
      <xdr:spPr>
        <a:xfrm>
          <a:off x="16370300" y="64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73675</xdr:rowOff>
    </xdr:from>
    <xdr:to>
      <xdr:col>81</xdr:col>
      <xdr:colOff>101600</xdr:colOff>
      <xdr:row>39</xdr:row>
      <xdr:rowOff>3825</xdr:rowOff>
    </xdr:to>
    <xdr:sp macro="" textlink="">
      <xdr:nvSpPr>
        <xdr:cNvPr id="528" name="楕円 527"/>
        <xdr:cNvSpPr/>
      </xdr:nvSpPr>
      <xdr:spPr>
        <a:xfrm>
          <a:off x="15430500" y="65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166402</xdr:rowOff>
    </xdr:from>
    <xdr:ext cx="469744" cy="259045"/>
    <xdr:sp macro="" textlink="">
      <xdr:nvSpPr>
        <xdr:cNvPr id="529" name="テキスト ボックス 528"/>
        <xdr:cNvSpPr txBox="1"/>
      </xdr:nvSpPr>
      <xdr:spPr>
        <a:xfrm>
          <a:off x="15246428" y="668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0" name="楕円 52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1" name="テキスト ボックス 53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2" name="楕円 531"/>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3" name="テキスト ボックス 532"/>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4" name="楕円 53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5" name="テキスト ボックス 53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7" name="テキスト ボックス 54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49" name="テキスト ボックス 548"/>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0" name="直線コネクタ 54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1" name="テキスト ボックス 550"/>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3" name="テキスト ボックス 552"/>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5" name="直線コネクタ 554"/>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6" name="失業対策事業費最小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7" name="直線コネクタ 55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8" name="失業対策事業費最大値テキスト"/>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9" name="直線コネクタ 558"/>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0" name="直線コネクタ 55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1" name="失業対策事業費平均値テキスト"/>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2" name="フローチャート: 判断 561"/>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3" name="直線コネクタ 56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4" name="フローチャート: 判断 563"/>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5" name="テキスト ボックス 564"/>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6" name="直線コネクタ 56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7" name="フローチャート: 判断 566"/>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8" name="テキスト ボックス 567"/>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69" name="直線コネクタ 56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0" name="フローチャート: 判断 569"/>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1" name="テキスト ボックス 570"/>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2" name="フローチャート: 判断 571"/>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3" name="テキスト ボックス 572"/>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9" name="楕円 57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0" name="失業対策事業費該当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1" name="楕円 58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2" name="テキスト ボックス 581"/>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3" name="楕円 58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4" name="テキスト ボックス 583"/>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5" name="楕円 58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6" name="テキスト ボックス 585"/>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7" name="楕円 58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8" name="テキスト ボックス 587"/>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9" name="直線コネクタ 59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0" name="テキスト ボックス 59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1" name="直線コネクタ 60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2" name="テキスト ボックス 60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3" name="直線コネクタ 60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4" name="テキスト ボックス 60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5" name="直線コネクタ 60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6" name="テキスト ボックス 60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0" name="直線コネクタ 609"/>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1" name="公債費最小値テキスト"/>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2" name="直線コネクタ 611"/>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3" name="公債費最大値テキスト"/>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4" name="直線コネクタ 613"/>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121874</xdr:rowOff>
    </xdr:from>
    <xdr:to>
      <xdr:col>85</xdr:col>
      <xdr:colOff>127000</xdr:colOff>
      <xdr:row>75</xdr:row>
      <xdr:rowOff>130689</xdr:rowOff>
    </xdr:to>
    <xdr:cxnSp macro="">
      <xdr:nvCxnSpPr>
        <xdr:cNvPr id="615" name="直線コネクタ 614"/>
        <xdr:cNvCxnSpPr/>
      </xdr:nvCxnSpPr>
      <xdr:spPr>
        <a:xfrm flipV="1">
          <a:off x="15481300" y="12980624"/>
          <a:ext cx="8382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6" name="公債費平均値テキスト"/>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7" name="フローチャート: 判断 616"/>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130382</xdr:rowOff>
    </xdr:from>
    <xdr:to>
      <xdr:col>81</xdr:col>
      <xdr:colOff>50800</xdr:colOff>
      <xdr:row>75</xdr:row>
      <xdr:rowOff>130689</xdr:rowOff>
    </xdr:to>
    <xdr:cxnSp macro="">
      <xdr:nvCxnSpPr>
        <xdr:cNvPr id="618" name="直線コネクタ 617"/>
        <xdr:cNvCxnSpPr/>
      </xdr:nvCxnSpPr>
      <xdr:spPr>
        <a:xfrm>
          <a:off x="14592300" y="12989132"/>
          <a:ext cx="8890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19" name="フローチャート: 判断 618"/>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16349</xdr:rowOff>
    </xdr:from>
    <xdr:ext cx="599010" cy="259045"/>
    <xdr:sp macro="" textlink="">
      <xdr:nvSpPr>
        <xdr:cNvPr id="620" name="テキスト ボックス 619"/>
        <xdr:cNvSpPr txBox="1"/>
      </xdr:nvSpPr>
      <xdr:spPr>
        <a:xfrm>
          <a:off x="15181795" y="1304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130382</xdr:rowOff>
    </xdr:from>
    <xdr:to>
      <xdr:col>76</xdr:col>
      <xdr:colOff>114300</xdr:colOff>
      <xdr:row>75</xdr:row>
      <xdr:rowOff>140852</xdr:rowOff>
    </xdr:to>
    <xdr:cxnSp macro="">
      <xdr:nvCxnSpPr>
        <xdr:cNvPr id="621" name="直線コネクタ 620"/>
        <xdr:cNvCxnSpPr/>
      </xdr:nvCxnSpPr>
      <xdr:spPr>
        <a:xfrm flipV="1">
          <a:off x="13703300" y="12989132"/>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2" name="フローチャート: 判断 621"/>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14946</xdr:rowOff>
    </xdr:from>
    <xdr:ext cx="599010" cy="259045"/>
    <xdr:sp macro="" textlink="">
      <xdr:nvSpPr>
        <xdr:cNvPr id="623" name="テキスト ボックス 622"/>
        <xdr:cNvSpPr txBox="1"/>
      </xdr:nvSpPr>
      <xdr:spPr>
        <a:xfrm>
          <a:off x="14292795" y="13045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140852</xdr:rowOff>
    </xdr:from>
    <xdr:to>
      <xdr:col>71</xdr:col>
      <xdr:colOff>177800</xdr:colOff>
      <xdr:row>75</xdr:row>
      <xdr:rowOff>147816</xdr:rowOff>
    </xdr:to>
    <xdr:cxnSp macro="">
      <xdr:nvCxnSpPr>
        <xdr:cNvPr id="624" name="直線コネクタ 623"/>
        <xdr:cNvCxnSpPr/>
      </xdr:nvCxnSpPr>
      <xdr:spPr>
        <a:xfrm flipV="1">
          <a:off x="12814300" y="12999602"/>
          <a:ext cx="889000" cy="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5" name="フローチャート: 判断 624"/>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6" name="テキスト ボックス 625"/>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7" name="フローチャート: 判断 626"/>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26430</xdr:rowOff>
    </xdr:from>
    <xdr:ext cx="599010" cy="259045"/>
    <xdr:sp macro="" textlink="">
      <xdr:nvSpPr>
        <xdr:cNvPr id="628" name="テキスト ボックス 627"/>
        <xdr:cNvSpPr txBox="1"/>
      </xdr:nvSpPr>
      <xdr:spPr>
        <a:xfrm>
          <a:off x="12514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71074</xdr:rowOff>
    </xdr:from>
    <xdr:to>
      <xdr:col>85</xdr:col>
      <xdr:colOff>177800</xdr:colOff>
      <xdr:row>76</xdr:row>
      <xdr:rowOff>1225</xdr:rowOff>
    </xdr:to>
    <xdr:sp macro="" textlink="">
      <xdr:nvSpPr>
        <xdr:cNvPr id="634" name="楕円 633"/>
        <xdr:cNvSpPr/>
      </xdr:nvSpPr>
      <xdr:spPr>
        <a:xfrm>
          <a:off x="16268700" y="129298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49501</xdr:rowOff>
    </xdr:from>
    <xdr:ext cx="599010" cy="259045"/>
    <xdr:sp macro="" textlink="">
      <xdr:nvSpPr>
        <xdr:cNvPr id="635" name="公債費該当値テキスト"/>
        <xdr:cNvSpPr txBox="1"/>
      </xdr:nvSpPr>
      <xdr:spPr>
        <a:xfrm>
          <a:off x="16370300" y="12908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79889</xdr:rowOff>
    </xdr:from>
    <xdr:to>
      <xdr:col>81</xdr:col>
      <xdr:colOff>101600</xdr:colOff>
      <xdr:row>76</xdr:row>
      <xdr:rowOff>10040</xdr:rowOff>
    </xdr:to>
    <xdr:sp macro="" textlink="">
      <xdr:nvSpPr>
        <xdr:cNvPr id="636" name="楕円 635"/>
        <xdr:cNvSpPr/>
      </xdr:nvSpPr>
      <xdr:spPr>
        <a:xfrm>
          <a:off x="15430500" y="129386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26566</xdr:rowOff>
    </xdr:from>
    <xdr:ext cx="599010" cy="259045"/>
    <xdr:sp macro="" textlink="">
      <xdr:nvSpPr>
        <xdr:cNvPr id="637" name="テキスト ボックス 636"/>
        <xdr:cNvSpPr txBox="1"/>
      </xdr:nvSpPr>
      <xdr:spPr>
        <a:xfrm>
          <a:off x="15181795" y="1271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79582</xdr:rowOff>
    </xdr:from>
    <xdr:to>
      <xdr:col>76</xdr:col>
      <xdr:colOff>165100</xdr:colOff>
      <xdr:row>76</xdr:row>
      <xdr:rowOff>9733</xdr:rowOff>
    </xdr:to>
    <xdr:sp macro="" textlink="">
      <xdr:nvSpPr>
        <xdr:cNvPr id="638" name="楕円 637"/>
        <xdr:cNvSpPr/>
      </xdr:nvSpPr>
      <xdr:spPr>
        <a:xfrm>
          <a:off x="14541500" y="129383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26259</xdr:rowOff>
    </xdr:from>
    <xdr:ext cx="599010" cy="259045"/>
    <xdr:sp macro="" textlink="">
      <xdr:nvSpPr>
        <xdr:cNvPr id="639" name="テキスト ボックス 638"/>
        <xdr:cNvSpPr txBox="1"/>
      </xdr:nvSpPr>
      <xdr:spPr>
        <a:xfrm>
          <a:off x="14292795" y="1271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90052</xdr:rowOff>
    </xdr:from>
    <xdr:to>
      <xdr:col>72</xdr:col>
      <xdr:colOff>38100</xdr:colOff>
      <xdr:row>76</xdr:row>
      <xdr:rowOff>20202</xdr:rowOff>
    </xdr:to>
    <xdr:sp macro="" textlink="">
      <xdr:nvSpPr>
        <xdr:cNvPr id="640" name="楕円 639"/>
        <xdr:cNvSpPr/>
      </xdr:nvSpPr>
      <xdr:spPr>
        <a:xfrm>
          <a:off x="13652500" y="1294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11329</xdr:rowOff>
    </xdr:from>
    <xdr:ext cx="599010" cy="259045"/>
    <xdr:sp macro="" textlink="">
      <xdr:nvSpPr>
        <xdr:cNvPr id="641" name="テキスト ボックス 640"/>
        <xdr:cNvSpPr txBox="1"/>
      </xdr:nvSpPr>
      <xdr:spPr>
        <a:xfrm>
          <a:off x="13403795" y="1304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97015</xdr:rowOff>
    </xdr:from>
    <xdr:to>
      <xdr:col>67</xdr:col>
      <xdr:colOff>101600</xdr:colOff>
      <xdr:row>76</xdr:row>
      <xdr:rowOff>27164</xdr:rowOff>
    </xdr:to>
    <xdr:sp macro="" textlink="">
      <xdr:nvSpPr>
        <xdr:cNvPr id="642" name="楕円 641"/>
        <xdr:cNvSpPr/>
      </xdr:nvSpPr>
      <xdr:spPr>
        <a:xfrm>
          <a:off x="12763500" y="129557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43692</xdr:rowOff>
    </xdr:from>
    <xdr:ext cx="599010" cy="259045"/>
    <xdr:sp macro="" textlink="">
      <xdr:nvSpPr>
        <xdr:cNvPr id="643" name="テキスト ボックス 642"/>
        <xdr:cNvSpPr txBox="1"/>
      </xdr:nvSpPr>
      <xdr:spPr>
        <a:xfrm>
          <a:off x="12514795" y="1273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4" name="直線コネクタ 65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5" name="テキスト ボックス 65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6" name="直線コネクタ 65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7" name="テキスト ボックス 65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8" name="直線コネクタ 65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59" name="テキスト ボックス 65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0" name="直線コネクタ 65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1" name="テキスト ボックス 66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2" name="直線コネクタ 66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3" name="テキスト ボックス 662"/>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4" name="直線コネクタ 66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5" name="テキスト ボックス 664"/>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69" name="直線コネクタ 668"/>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0" name="積立金最小値テキスト"/>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1" name="直線コネクタ 670"/>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2" name="積立金最大値テキスト"/>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3" name="直線コネクタ 672"/>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147208</xdr:rowOff>
    </xdr:from>
    <xdr:to>
      <xdr:col>85</xdr:col>
      <xdr:colOff>127000</xdr:colOff>
      <xdr:row>99</xdr:row>
      <xdr:rowOff>648</xdr:rowOff>
    </xdr:to>
    <xdr:cxnSp macro="">
      <xdr:nvCxnSpPr>
        <xdr:cNvPr id="674" name="直線コネクタ 673"/>
        <xdr:cNvCxnSpPr/>
      </xdr:nvCxnSpPr>
      <xdr:spPr>
        <a:xfrm flipV="1">
          <a:off x="15481300" y="16949308"/>
          <a:ext cx="838200" cy="2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117239</xdr:rowOff>
    </xdr:from>
    <xdr:ext cx="599010" cy="259045"/>
    <xdr:sp macro="" textlink="">
      <xdr:nvSpPr>
        <xdr:cNvPr id="675" name="積立金平均値テキスト"/>
        <xdr:cNvSpPr txBox="1"/>
      </xdr:nvSpPr>
      <xdr:spPr>
        <a:xfrm>
          <a:off x="16370300" y="16747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6" name="フローチャート: 判断 675"/>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648</xdr:rowOff>
    </xdr:from>
    <xdr:to>
      <xdr:col>81</xdr:col>
      <xdr:colOff>50800</xdr:colOff>
      <xdr:row>99</xdr:row>
      <xdr:rowOff>32266</xdr:rowOff>
    </xdr:to>
    <xdr:cxnSp macro="">
      <xdr:nvCxnSpPr>
        <xdr:cNvPr id="677" name="直線コネクタ 676"/>
        <xdr:cNvCxnSpPr/>
      </xdr:nvCxnSpPr>
      <xdr:spPr>
        <a:xfrm flipV="1">
          <a:off x="14592300" y="16974198"/>
          <a:ext cx="889000" cy="3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8" name="フローチャート: 判断 677"/>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57712</xdr:rowOff>
    </xdr:from>
    <xdr:ext cx="534377" cy="259045"/>
    <xdr:sp macro="" textlink="">
      <xdr:nvSpPr>
        <xdr:cNvPr id="679" name="テキスト ボックス 678"/>
        <xdr:cNvSpPr txBox="1"/>
      </xdr:nvSpPr>
      <xdr:spPr>
        <a:xfrm>
          <a:off x="15214111" y="1703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32266</xdr:rowOff>
    </xdr:from>
    <xdr:to>
      <xdr:col>76</xdr:col>
      <xdr:colOff>114300</xdr:colOff>
      <xdr:row>99</xdr:row>
      <xdr:rowOff>51003</xdr:rowOff>
    </xdr:to>
    <xdr:cxnSp macro="">
      <xdr:nvCxnSpPr>
        <xdr:cNvPr id="680" name="直線コネクタ 679"/>
        <xdr:cNvCxnSpPr/>
      </xdr:nvCxnSpPr>
      <xdr:spPr>
        <a:xfrm flipV="1">
          <a:off x="13703300" y="17005816"/>
          <a:ext cx="889000" cy="1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1" name="フローチャート: 判断 680"/>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83752</xdr:rowOff>
    </xdr:from>
    <xdr:ext cx="534377" cy="259045"/>
    <xdr:sp macro="" textlink="">
      <xdr:nvSpPr>
        <xdr:cNvPr id="682" name="テキスト ボックス 681"/>
        <xdr:cNvSpPr txBox="1"/>
      </xdr:nvSpPr>
      <xdr:spPr>
        <a:xfrm>
          <a:off x="14325111" y="1705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51003</xdr:rowOff>
    </xdr:from>
    <xdr:to>
      <xdr:col>71</xdr:col>
      <xdr:colOff>177800</xdr:colOff>
      <xdr:row>99</xdr:row>
      <xdr:rowOff>53710</xdr:rowOff>
    </xdr:to>
    <xdr:cxnSp macro="">
      <xdr:nvCxnSpPr>
        <xdr:cNvPr id="683" name="直線コネクタ 682"/>
        <xdr:cNvCxnSpPr/>
      </xdr:nvCxnSpPr>
      <xdr:spPr>
        <a:xfrm flipV="1">
          <a:off x="12814300" y="17024553"/>
          <a:ext cx="889000" cy="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4" name="フローチャート: 判断 683"/>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5" name="テキスト ボックス 684"/>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6" name="フローチャート: 判断 685"/>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87" name="テキスト ボックス 686"/>
        <xdr:cNvSpPr txBox="1"/>
      </xdr:nvSpPr>
      <xdr:spPr>
        <a:xfrm>
          <a:off x="12547111"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96408</xdr:rowOff>
    </xdr:from>
    <xdr:to>
      <xdr:col>85</xdr:col>
      <xdr:colOff>177800</xdr:colOff>
      <xdr:row>99</xdr:row>
      <xdr:rowOff>26558</xdr:rowOff>
    </xdr:to>
    <xdr:sp macro="" textlink="">
      <xdr:nvSpPr>
        <xdr:cNvPr id="693" name="楕円 692"/>
        <xdr:cNvSpPr/>
      </xdr:nvSpPr>
      <xdr:spPr>
        <a:xfrm>
          <a:off x="16268700" y="1689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72788</xdr:rowOff>
    </xdr:from>
    <xdr:ext cx="599010" cy="259045"/>
    <xdr:sp macro="" textlink="">
      <xdr:nvSpPr>
        <xdr:cNvPr id="694" name="積立金該当値テキスト"/>
        <xdr:cNvSpPr txBox="1"/>
      </xdr:nvSpPr>
      <xdr:spPr>
        <a:xfrm>
          <a:off x="16370300" y="1687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121298</xdr:rowOff>
    </xdr:from>
    <xdr:to>
      <xdr:col>81</xdr:col>
      <xdr:colOff>101600</xdr:colOff>
      <xdr:row>99</xdr:row>
      <xdr:rowOff>51448</xdr:rowOff>
    </xdr:to>
    <xdr:sp macro="" textlink="">
      <xdr:nvSpPr>
        <xdr:cNvPr id="695" name="楕円 694"/>
        <xdr:cNvSpPr/>
      </xdr:nvSpPr>
      <xdr:spPr>
        <a:xfrm>
          <a:off x="15430500" y="1692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67975</xdr:rowOff>
    </xdr:from>
    <xdr:ext cx="534377" cy="259045"/>
    <xdr:sp macro="" textlink="">
      <xdr:nvSpPr>
        <xdr:cNvPr id="696" name="テキスト ボックス 695"/>
        <xdr:cNvSpPr txBox="1"/>
      </xdr:nvSpPr>
      <xdr:spPr>
        <a:xfrm>
          <a:off x="15214111" y="166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152916</xdr:rowOff>
    </xdr:from>
    <xdr:to>
      <xdr:col>76</xdr:col>
      <xdr:colOff>165100</xdr:colOff>
      <xdr:row>99</xdr:row>
      <xdr:rowOff>83066</xdr:rowOff>
    </xdr:to>
    <xdr:sp macro="" textlink="">
      <xdr:nvSpPr>
        <xdr:cNvPr id="697" name="楕円 696"/>
        <xdr:cNvSpPr/>
      </xdr:nvSpPr>
      <xdr:spPr>
        <a:xfrm>
          <a:off x="14541500" y="169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99593</xdr:rowOff>
    </xdr:from>
    <xdr:ext cx="534377" cy="259045"/>
    <xdr:sp macro="" textlink="">
      <xdr:nvSpPr>
        <xdr:cNvPr id="698" name="テキスト ボックス 697"/>
        <xdr:cNvSpPr txBox="1"/>
      </xdr:nvSpPr>
      <xdr:spPr>
        <a:xfrm>
          <a:off x="14325111" y="1673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203</xdr:rowOff>
    </xdr:from>
    <xdr:to>
      <xdr:col>72</xdr:col>
      <xdr:colOff>38100</xdr:colOff>
      <xdr:row>99</xdr:row>
      <xdr:rowOff>101803</xdr:rowOff>
    </xdr:to>
    <xdr:sp macro="" textlink="">
      <xdr:nvSpPr>
        <xdr:cNvPr id="699" name="楕円 698"/>
        <xdr:cNvSpPr/>
      </xdr:nvSpPr>
      <xdr:spPr>
        <a:xfrm>
          <a:off x="13652500" y="1697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92930</xdr:rowOff>
    </xdr:from>
    <xdr:ext cx="534377" cy="259045"/>
    <xdr:sp macro="" textlink="">
      <xdr:nvSpPr>
        <xdr:cNvPr id="700" name="テキスト ボックス 699"/>
        <xdr:cNvSpPr txBox="1"/>
      </xdr:nvSpPr>
      <xdr:spPr>
        <a:xfrm>
          <a:off x="13436111" y="1706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2910</xdr:rowOff>
    </xdr:from>
    <xdr:to>
      <xdr:col>67</xdr:col>
      <xdr:colOff>101600</xdr:colOff>
      <xdr:row>99</xdr:row>
      <xdr:rowOff>104510</xdr:rowOff>
    </xdr:to>
    <xdr:sp macro="" textlink="">
      <xdr:nvSpPr>
        <xdr:cNvPr id="701" name="楕円 700"/>
        <xdr:cNvSpPr/>
      </xdr:nvSpPr>
      <xdr:spPr>
        <a:xfrm>
          <a:off x="12763500" y="169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95637</xdr:rowOff>
    </xdr:from>
    <xdr:ext cx="534377" cy="259045"/>
    <xdr:sp macro="" textlink="">
      <xdr:nvSpPr>
        <xdr:cNvPr id="702" name="テキスト ボックス 701"/>
        <xdr:cNvSpPr txBox="1"/>
      </xdr:nvSpPr>
      <xdr:spPr>
        <a:xfrm>
          <a:off x="12547111" y="170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6" name="テキスト ボックス 71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2" name="テキスト ボックス 721"/>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4" name="テキスト ボックス 723"/>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6" name="直線コネクタ 725"/>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29" name="投資及び出資金最大値テキスト"/>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0" name="直線コネクタ 729"/>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2" name="投資及び出資金平均値テキスト"/>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3" name="フローチャート: 判断 732"/>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5" name="フローチャート: 判断 734"/>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6" name="テキスト ボックス 735"/>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8" name="フローチャート: 判断 737"/>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39" name="テキスト ボックス 738"/>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1" name="フローチャート: 判断 740"/>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2" name="テキスト ボックス 741"/>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3" name="フローチャート: 判断 742"/>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4" name="テキスト ボックス 743"/>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1" name="投資及び出資金該当値テキスト"/>
        <xdr:cNvSpPr txBox="1"/>
      </xdr:nvSpPr>
      <xdr:spPr>
        <a:xfrm>
          <a:off x="22212300" y="659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0" name="直線コネクタ 76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1" name="テキスト ボックス 77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2" name="直線コネクタ 77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3" name="テキスト ボックス 77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4" name="直線コネクタ 77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5" name="テキスト ボックス 77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6" name="直線コネクタ 77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7" name="テキスト ボックス 77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8" name="直線コネクタ 77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9" name="テキスト ボックス 77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0" name="直線コネクタ 77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1" name="テキスト ボックス 780"/>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5" name="直線コネクタ 784"/>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7" name="直線コネクタ 78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8" name="貸付金最大値テキスト"/>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89" name="直線コネクタ 788"/>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0" name="直線コネクタ 789"/>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1" name="貸付金平均値テキスト"/>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2" name="フローチャート: 判断 791"/>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3" name="直線コネクタ 792"/>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4" name="フローチャート: 判断 793"/>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5" name="テキスト ボックス 794"/>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6" name="直線コネクタ 795"/>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7" name="フローチャート: 判断 796"/>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8" name="テキスト ボックス 797"/>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9" name="直線コネクタ 798"/>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0" name="フローチャート: 判断 799"/>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1" name="テキスト ボックス 800"/>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2" name="フローチャート: 判断 801"/>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3" name="テキスト ボックス 802"/>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9" name="楕円 808"/>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0"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1" name="楕円 810"/>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2" name="テキスト ボックス 811"/>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3" name="楕円 812"/>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4" name="テキスト ボックス 813"/>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5" name="楕円 814"/>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6" name="テキスト ボックス 815"/>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7" name="楕円 816"/>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8" name="テキスト ボックス 817"/>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3" name="直線コネクタ 842"/>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4" name="繰出金最小値テキスト"/>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5" name="直線コネクタ 844"/>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6" name="繰出金最大値テキスト"/>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7" name="直線コネクタ 846"/>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83706</xdr:rowOff>
    </xdr:from>
    <xdr:to>
      <xdr:col>116</xdr:col>
      <xdr:colOff>63500</xdr:colOff>
      <xdr:row>75</xdr:row>
      <xdr:rowOff>154127</xdr:rowOff>
    </xdr:to>
    <xdr:cxnSp macro="">
      <xdr:nvCxnSpPr>
        <xdr:cNvPr id="848" name="直線コネクタ 847"/>
        <xdr:cNvCxnSpPr/>
      </xdr:nvCxnSpPr>
      <xdr:spPr>
        <a:xfrm flipV="1">
          <a:off x="21323300" y="12942456"/>
          <a:ext cx="838200" cy="7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13314</xdr:rowOff>
    </xdr:from>
    <xdr:ext cx="534377" cy="259045"/>
    <xdr:sp macro="" textlink="">
      <xdr:nvSpPr>
        <xdr:cNvPr id="849" name="繰出金平均値テキスト"/>
        <xdr:cNvSpPr txBox="1"/>
      </xdr:nvSpPr>
      <xdr:spPr>
        <a:xfrm>
          <a:off x="22212300" y="1287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0" name="フローチャート: 判断 849"/>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154127</xdr:rowOff>
    </xdr:from>
    <xdr:to>
      <xdr:col>111</xdr:col>
      <xdr:colOff>177800</xdr:colOff>
      <xdr:row>75</xdr:row>
      <xdr:rowOff>164960</xdr:rowOff>
    </xdr:to>
    <xdr:cxnSp macro="">
      <xdr:nvCxnSpPr>
        <xdr:cNvPr id="851" name="直線コネクタ 850"/>
        <xdr:cNvCxnSpPr/>
      </xdr:nvCxnSpPr>
      <xdr:spPr>
        <a:xfrm flipV="1">
          <a:off x="20434300" y="13012877"/>
          <a:ext cx="889000" cy="1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2" name="フローチャート: 判断 851"/>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21188</xdr:rowOff>
    </xdr:from>
    <xdr:ext cx="534377" cy="259045"/>
    <xdr:sp macro="" textlink="">
      <xdr:nvSpPr>
        <xdr:cNvPr id="853" name="テキスト ボックス 852"/>
        <xdr:cNvSpPr txBox="1"/>
      </xdr:nvSpPr>
      <xdr:spPr>
        <a:xfrm>
          <a:off x="21056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113322</xdr:rowOff>
    </xdr:from>
    <xdr:to>
      <xdr:col>107</xdr:col>
      <xdr:colOff>50800</xdr:colOff>
      <xdr:row>75</xdr:row>
      <xdr:rowOff>164960</xdr:rowOff>
    </xdr:to>
    <xdr:cxnSp macro="">
      <xdr:nvCxnSpPr>
        <xdr:cNvPr id="854" name="直線コネクタ 853"/>
        <xdr:cNvCxnSpPr/>
      </xdr:nvCxnSpPr>
      <xdr:spPr>
        <a:xfrm>
          <a:off x="19545300" y="12972072"/>
          <a:ext cx="889000" cy="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5" name="フローチャート: 判断 854"/>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6" name="テキスト ボックス 855"/>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113322</xdr:rowOff>
    </xdr:from>
    <xdr:to>
      <xdr:col>102</xdr:col>
      <xdr:colOff>114300</xdr:colOff>
      <xdr:row>75</xdr:row>
      <xdr:rowOff>135610</xdr:rowOff>
    </xdr:to>
    <xdr:cxnSp macro="">
      <xdr:nvCxnSpPr>
        <xdr:cNvPr id="857" name="直線コネクタ 856"/>
        <xdr:cNvCxnSpPr/>
      </xdr:nvCxnSpPr>
      <xdr:spPr>
        <a:xfrm flipV="1">
          <a:off x="18656300" y="12972072"/>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8" name="フローチャート: 判断 857"/>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59" name="テキスト ボックス 858"/>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0" name="フローチャート: 判断 859"/>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1" name="テキスト ボックス 860"/>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32906</xdr:rowOff>
    </xdr:from>
    <xdr:to>
      <xdr:col>116</xdr:col>
      <xdr:colOff>114300</xdr:colOff>
      <xdr:row>75</xdr:row>
      <xdr:rowOff>134506</xdr:rowOff>
    </xdr:to>
    <xdr:sp macro="" textlink="">
      <xdr:nvSpPr>
        <xdr:cNvPr id="867" name="楕円 866"/>
        <xdr:cNvSpPr/>
      </xdr:nvSpPr>
      <xdr:spPr>
        <a:xfrm>
          <a:off x="22110700" y="1289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55783</xdr:rowOff>
    </xdr:from>
    <xdr:ext cx="534377" cy="259045"/>
    <xdr:sp macro="" textlink="">
      <xdr:nvSpPr>
        <xdr:cNvPr id="868" name="繰出金該当値テキスト"/>
        <xdr:cNvSpPr txBox="1"/>
      </xdr:nvSpPr>
      <xdr:spPr>
        <a:xfrm>
          <a:off x="22212300" y="127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103327</xdr:rowOff>
    </xdr:from>
    <xdr:to>
      <xdr:col>112</xdr:col>
      <xdr:colOff>38100</xdr:colOff>
      <xdr:row>76</xdr:row>
      <xdr:rowOff>33477</xdr:rowOff>
    </xdr:to>
    <xdr:sp macro="" textlink="">
      <xdr:nvSpPr>
        <xdr:cNvPr id="869" name="楕円 868"/>
        <xdr:cNvSpPr/>
      </xdr:nvSpPr>
      <xdr:spPr>
        <a:xfrm>
          <a:off x="21272500" y="1296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24604</xdr:rowOff>
    </xdr:from>
    <xdr:ext cx="534377" cy="259045"/>
    <xdr:sp macro="" textlink="">
      <xdr:nvSpPr>
        <xdr:cNvPr id="870" name="テキスト ボックス 869"/>
        <xdr:cNvSpPr txBox="1"/>
      </xdr:nvSpPr>
      <xdr:spPr>
        <a:xfrm>
          <a:off x="21056111" y="1305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114160</xdr:rowOff>
    </xdr:from>
    <xdr:to>
      <xdr:col>107</xdr:col>
      <xdr:colOff>101600</xdr:colOff>
      <xdr:row>76</xdr:row>
      <xdr:rowOff>44310</xdr:rowOff>
    </xdr:to>
    <xdr:sp macro="" textlink="">
      <xdr:nvSpPr>
        <xdr:cNvPr id="871" name="楕円 870"/>
        <xdr:cNvSpPr/>
      </xdr:nvSpPr>
      <xdr:spPr>
        <a:xfrm>
          <a:off x="20383500" y="129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35437</xdr:rowOff>
    </xdr:from>
    <xdr:ext cx="534377" cy="259045"/>
    <xdr:sp macro="" textlink="">
      <xdr:nvSpPr>
        <xdr:cNvPr id="872" name="テキスト ボックス 871"/>
        <xdr:cNvSpPr txBox="1"/>
      </xdr:nvSpPr>
      <xdr:spPr>
        <a:xfrm>
          <a:off x="20167111" y="1306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62522</xdr:rowOff>
    </xdr:from>
    <xdr:to>
      <xdr:col>102</xdr:col>
      <xdr:colOff>165100</xdr:colOff>
      <xdr:row>75</xdr:row>
      <xdr:rowOff>164122</xdr:rowOff>
    </xdr:to>
    <xdr:sp macro="" textlink="">
      <xdr:nvSpPr>
        <xdr:cNvPr id="873" name="楕円 872"/>
        <xdr:cNvSpPr/>
      </xdr:nvSpPr>
      <xdr:spPr>
        <a:xfrm>
          <a:off x="19494500" y="1292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155249</xdr:rowOff>
    </xdr:from>
    <xdr:ext cx="534377" cy="259045"/>
    <xdr:sp macro="" textlink="">
      <xdr:nvSpPr>
        <xdr:cNvPr id="874" name="テキスト ボックス 873"/>
        <xdr:cNvSpPr txBox="1"/>
      </xdr:nvSpPr>
      <xdr:spPr>
        <a:xfrm>
          <a:off x="19278111" y="1301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84810</xdr:rowOff>
    </xdr:from>
    <xdr:to>
      <xdr:col>98</xdr:col>
      <xdr:colOff>38100</xdr:colOff>
      <xdr:row>76</xdr:row>
      <xdr:rowOff>14960</xdr:rowOff>
    </xdr:to>
    <xdr:sp macro="" textlink="">
      <xdr:nvSpPr>
        <xdr:cNvPr id="875" name="楕円 874"/>
        <xdr:cNvSpPr/>
      </xdr:nvSpPr>
      <xdr:spPr>
        <a:xfrm>
          <a:off x="18605500" y="129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6087</xdr:rowOff>
    </xdr:from>
    <xdr:ext cx="534377" cy="259045"/>
    <xdr:sp macro="" textlink="">
      <xdr:nvSpPr>
        <xdr:cNvPr id="876" name="テキスト ボックス 875"/>
        <xdr:cNvSpPr txBox="1"/>
      </xdr:nvSpPr>
      <xdr:spPr>
        <a:xfrm>
          <a:off x="18389111" y="1303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歳出決算総額は住民一人あたり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千円となっており、類似団体平均または前年度比較での差が大きい部分については以下のとおり。</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・人件費については、類似団体平均との差が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56,975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円となっており、これは民生部門、農林水産部門、教育部門において外部施設が多いことが要因となっている。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・補助費等については、例年の釧路東部消防組合への負担金や病院事業会計への繰出金の計上のほか、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令和２年度に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新型コロナウイルス感染症対策としての住民一人あたり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の配布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等を行ったため、前年度比較で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85,428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・維持補修費については、前年度比較で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1,551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円の減となっており、これは除排雪で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円の減等によるもの。なお、類似団体平均と比較し住民一人あたりの負担が大きい要因については、外部施設の多さや老朽化に伴う修繕料が嵩んでいることに起因している。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・普通建設事業については、前年度比較で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59,033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円の減となっているものの、類似団体平均と比較すると＋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79,686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円と住民一人あたりの負担が大きい。これは、保育所建設事業</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376,902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千円（住民一人あたり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42,791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円）等の大型事業に伴うものである。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今後も、各事業について財源確保を努めるとともに、公共施設等総合管理計画に基づき公共施設等の計画的な維持管理を進める。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8,808
8,683
739.27
12,368,321
11,752,159
592,677
5,546,980
12,530,376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78631</xdr:rowOff>
    </xdr:from>
    <xdr:to>
      <xdr:col>24</xdr:col>
      <xdr:colOff>63500</xdr:colOff>
      <xdr:row>36</xdr:row>
      <xdr:rowOff>125494</xdr:rowOff>
    </xdr:to>
    <xdr:cxnSp macro="">
      <xdr:nvCxnSpPr>
        <xdr:cNvPr id="63" name="直線コネクタ 62"/>
        <xdr:cNvCxnSpPr/>
      </xdr:nvCxnSpPr>
      <xdr:spPr>
        <a:xfrm flipV="1">
          <a:off x="3797300" y="6250831"/>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75038</xdr:rowOff>
    </xdr:from>
    <xdr:ext cx="534377" cy="259045"/>
    <xdr:sp macro="" textlink="">
      <xdr:nvSpPr>
        <xdr:cNvPr id="64" name="議会費平均値テキスト"/>
        <xdr:cNvSpPr txBox="1"/>
      </xdr:nvSpPr>
      <xdr:spPr>
        <a:xfrm>
          <a:off x="4686300" y="5904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23604</xdr:rowOff>
    </xdr:from>
    <xdr:to>
      <xdr:col>19</xdr:col>
      <xdr:colOff>177800</xdr:colOff>
      <xdr:row>36</xdr:row>
      <xdr:rowOff>125494</xdr:rowOff>
    </xdr:to>
    <xdr:cxnSp macro="">
      <xdr:nvCxnSpPr>
        <xdr:cNvPr id="66" name="直線コネクタ 65"/>
        <xdr:cNvCxnSpPr/>
      </xdr:nvCxnSpPr>
      <xdr:spPr>
        <a:xfrm>
          <a:off x="2908300" y="6195804"/>
          <a:ext cx="889000" cy="10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11084</xdr:rowOff>
    </xdr:from>
    <xdr:ext cx="534377" cy="259045"/>
    <xdr:sp macro="" textlink="">
      <xdr:nvSpPr>
        <xdr:cNvPr id="68" name="テキスト ボックス 67"/>
        <xdr:cNvSpPr txBox="1"/>
      </xdr:nvSpPr>
      <xdr:spPr>
        <a:xfrm>
          <a:off x="3530111" y="58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23604</xdr:rowOff>
    </xdr:from>
    <xdr:to>
      <xdr:col>15</xdr:col>
      <xdr:colOff>50800</xdr:colOff>
      <xdr:row>36</xdr:row>
      <xdr:rowOff>39769</xdr:rowOff>
    </xdr:to>
    <xdr:cxnSp macro="">
      <xdr:nvCxnSpPr>
        <xdr:cNvPr id="69" name="直線コネクタ 68"/>
        <xdr:cNvCxnSpPr/>
      </xdr:nvCxnSpPr>
      <xdr:spPr>
        <a:xfrm flipV="1">
          <a:off x="2019300" y="6195804"/>
          <a:ext cx="889000" cy="1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105790</xdr:rowOff>
    </xdr:from>
    <xdr:ext cx="534377" cy="259045"/>
    <xdr:sp macro="" textlink="">
      <xdr:nvSpPr>
        <xdr:cNvPr id="71" name="テキスト ボックス 70"/>
        <xdr:cNvSpPr txBox="1"/>
      </xdr:nvSpPr>
      <xdr:spPr>
        <a:xfrm>
          <a:off x="2641111" y="576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39769</xdr:rowOff>
    </xdr:from>
    <xdr:to>
      <xdr:col>10</xdr:col>
      <xdr:colOff>114300</xdr:colOff>
      <xdr:row>36</xdr:row>
      <xdr:rowOff>121902</xdr:rowOff>
    </xdr:to>
    <xdr:cxnSp macro="">
      <xdr:nvCxnSpPr>
        <xdr:cNvPr id="72" name="直線コネクタ 71"/>
        <xdr:cNvCxnSpPr/>
      </xdr:nvCxnSpPr>
      <xdr:spPr>
        <a:xfrm flipV="1">
          <a:off x="1130300" y="6211969"/>
          <a:ext cx="889000" cy="8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116240</xdr:rowOff>
    </xdr:from>
    <xdr:ext cx="534377" cy="259045"/>
    <xdr:sp macro="" textlink="">
      <xdr:nvSpPr>
        <xdr:cNvPr id="74" name="テキスト ボックス 73"/>
        <xdr:cNvSpPr txBox="1"/>
      </xdr:nvSpPr>
      <xdr:spPr>
        <a:xfrm>
          <a:off x="1752111" y="57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121792</xdr:rowOff>
    </xdr:from>
    <xdr:ext cx="534377" cy="259045"/>
    <xdr:sp macro="" textlink="">
      <xdr:nvSpPr>
        <xdr:cNvPr id="76" name="テキスト ボックス 75"/>
        <xdr:cNvSpPr txBox="1"/>
      </xdr:nvSpPr>
      <xdr:spPr>
        <a:xfrm>
          <a:off x="863111" y="577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27831</xdr:rowOff>
    </xdr:from>
    <xdr:to>
      <xdr:col>24</xdr:col>
      <xdr:colOff>114300</xdr:colOff>
      <xdr:row>36</xdr:row>
      <xdr:rowOff>129431</xdr:rowOff>
    </xdr:to>
    <xdr:sp macro="" textlink="">
      <xdr:nvSpPr>
        <xdr:cNvPr id="82" name="楕円 81"/>
        <xdr:cNvSpPr/>
      </xdr:nvSpPr>
      <xdr:spPr>
        <a:xfrm>
          <a:off x="4584700" y="62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6258</xdr:rowOff>
    </xdr:from>
    <xdr:ext cx="469744" cy="259045"/>
    <xdr:sp macro="" textlink="">
      <xdr:nvSpPr>
        <xdr:cNvPr id="83" name="議会費該当値テキスト"/>
        <xdr:cNvSpPr txBox="1"/>
      </xdr:nvSpPr>
      <xdr:spPr>
        <a:xfrm>
          <a:off x="4686300" y="617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74694</xdr:rowOff>
    </xdr:from>
    <xdr:to>
      <xdr:col>20</xdr:col>
      <xdr:colOff>38100</xdr:colOff>
      <xdr:row>37</xdr:row>
      <xdr:rowOff>4844</xdr:rowOff>
    </xdr:to>
    <xdr:sp macro="" textlink="">
      <xdr:nvSpPr>
        <xdr:cNvPr id="84" name="楕円 83"/>
        <xdr:cNvSpPr/>
      </xdr:nvSpPr>
      <xdr:spPr>
        <a:xfrm>
          <a:off x="3746500" y="624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167421</xdr:rowOff>
    </xdr:from>
    <xdr:ext cx="469744" cy="259045"/>
    <xdr:sp macro="" textlink="">
      <xdr:nvSpPr>
        <xdr:cNvPr id="85" name="テキスト ボックス 84"/>
        <xdr:cNvSpPr txBox="1"/>
      </xdr:nvSpPr>
      <xdr:spPr>
        <a:xfrm>
          <a:off x="3562428" y="633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144254</xdr:rowOff>
    </xdr:from>
    <xdr:to>
      <xdr:col>15</xdr:col>
      <xdr:colOff>101600</xdr:colOff>
      <xdr:row>36</xdr:row>
      <xdr:rowOff>74404</xdr:rowOff>
    </xdr:to>
    <xdr:sp macro="" textlink="">
      <xdr:nvSpPr>
        <xdr:cNvPr id="86" name="楕円 85"/>
        <xdr:cNvSpPr/>
      </xdr:nvSpPr>
      <xdr:spPr>
        <a:xfrm>
          <a:off x="2857500" y="614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65531</xdr:rowOff>
    </xdr:from>
    <xdr:ext cx="469744" cy="259045"/>
    <xdr:sp macro="" textlink="">
      <xdr:nvSpPr>
        <xdr:cNvPr id="87" name="テキスト ボックス 86"/>
        <xdr:cNvSpPr txBox="1"/>
      </xdr:nvSpPr>
      <xdr:spPr>
        <a:xfrm>
          <a:off x="2673428" y="623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160419</xdr:rowOff>
    </xdr:from>
    <xdr:to>
      <xdr:col>10</xdr:col>
      <xdr:colOff>165100</xdr:colOff>
      <xdr:row>36</xdr:row>
      <xdr:rowOff>90569</xdr:rowOff>
    </xdr:to>
    <xdr:sp macro="" textlink="">
      <xdr:nvSpPr>
        <xdr:cNvPr id="88" name="楕円 87"/>
        <xdr:cNvSpPr/>
      </xdr:nvSpPr>
      <xdr:spPr>
        <a:xfrm>
          <a:off x="1968500" y="61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81696</xdr:rowOff>
    </xdr:from>
    <xdr:ext cx="469744" cy="259045"/>
    <xdr:sp macro="" textlink="">
      <xdr:nvSpPr>
        <xdr:cNvPr id="89" name="テキスト ボックス 88"/>
        <xdr:cNvSpPr txBox="1"/>
      </xdr:nvSpPr>
      <xdr:spPr>
        <a:xfrm>
          <a:off x="1784428" y="625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71102</xdr:rowOff>
    </xdr:from>
    <xdr:to>
      <xdr:col>6</xdr:col>
      <xdr:colOff>38100</xdr:colOff>
      <xdr:row>37</xdr:row>
      <xdr:rowOff>1252</xdr:rowOff>
    </xdr:to>
    <xdr:sp macro="" textlink="">
      <xdr:nvSpPr>
        <xdr:cNvPr id="90" name="楕円 89"/>
        <xdr:cNvSpPr/>
      </xdr:nvSpPr>
      <xdr:spPr>
        <a:xfrm>
          <a:off x="1079500" y="624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163829</xdr:rowOff>
    </xdr:from>
    <xdr:ext cx="469744" cy="259045"/>
    <xdr:sp macro="" textlink="">
      <xdr:nvSpPr>
        <xdr:cNvPr id="91" name="テキスト ボックス 90"/>
        <xdr:cNvSpPr txBox="1"/>
      </xdr:nvSpPr>
      <xdr:spPr>
        <a:xfrm>
          <a:off x="895428" y="633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143204</xdr:rowOff>
    </xdr:from>
    <xdr:to>
      <xdr:col>24</xdr:col>
      <xdr:colOff>63500</xdr:colOff>
      <xdr:row>58</xdr:row>
      <xdr:rowOff>71306</xdr:rowOff>
    </xdr:to>
    <xdr:cxnSp macro="">
      <xdr:nvCxnSpPr>
        <xdr:cNvPr id="120" name="直線コネクタ 119"/>
        <xdr:cNvCxnSpPr/>
      </xdr:nvCxnSpPr>
      <xdr:spPr>
        <a:xfrm>
          <a:off x="3797300" y="9915854"/>
          <a:ext cx="838200" cy="9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152545</xdr:rowOff>
    </xdr:from>
    <xdr:ext cx="599010" cy="259045"/>
    <xdr:sp macro="" textlink="">
      <xdr:nvSpPr>
        <xdr:cNvPr id="121" name="総務費平均値テキスト"/>
        <xdr:cNvSpPr txBox="1"/>
      </xdr:nvSpPr>
      <xdr:spPr>
        <a:xfrm>
          <a:off x="4686300" y="9753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143204</xdr:rowOff>
    </xdr:from>
    <xdr:to>
      <xdr:col>19</xdr:col>
      <xdr:colOff>177800</xdr:colOff>
      <xdr:row>58</xdr:row>
      <xdr:rowOff>37463</xdr:rowOff>
    </xdr:to>
    <xdr:cxnSp macro="">
      <xdr:nvCxnSpPr>
        <xdr:cNvPr id="123" name="直線コネクタ 122"/>
        <xdr:cNvCxnSpPr/>
      </xdr:nvCxnSpPr>
      <xdr:spPr>
        <a:xfrm flipV="1">
          <a:off x="2908300" y="9915854"/>
          <a:ext cx="889000" cy="6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5" name="テキスト ボックス 124"/>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37463</xdr:rowOff>
    </xdr:from>
    <xdr:to>
      <xdr:col>15</xdr:col>
      <xdr:colOff>50800</xdr:colOff>
      <xdr:row>58</xdr:row>
      <xdr:rowOff>88702</xdr:rowOff>
    </xdr:to>
    <xdr:cxnSp macro="">
      <xdr:nvCxnSpPr>
        <xdr:cNvPr id="126" name="直線コネクタ 125"/>
        <xdr:cNvCxnSpPr/>
      </xdr:nvCxnSpPr>
      <xdr:spPr>
        <a:xfrm flipV="1">
          <a:off x="2019300" y="9981563"/>
          <a:ext cx="889000" cy="5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110072</xdr:rowOff>
    </xdr:from>
    <xdr:ext cx="599010" cy="259045"/>
    <xdr:sp macro="" textlink="">
      <xdr:nvSpPr>
        <xdr:cNvPr id="128" name="テキスト ボックス 127"/>
        <xdr:cNvSpPr txBox="1"/>
      </xdr:nvSpPr>
      <xdr:spPr>
        <a:xfrm>
          <a:off x="2608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88702</xdr:rowOff>
    </xdr:from>
    <xdr:to>
      <xdr:col>10</xdr:col>
      <xdr:colOff>114300</xdr:colOff>
      <xdr:row>58</xdr:row>
      <xdr:rowOff>107838</xdr:rowOff>
    </xdr:to>
    <xdr:cxnSp macro="">
      <xdr:nvCxnSpPr>
        <xdr:cNvPr id="129" name="直線コネクタ 128"/>
        <xdr:cNvCxnSpPr/>
      </xdr:nvCxnSpPr>
      <xdr:spPr>
        <a:xfrm flipV="1">
          <a:off x="1130300" y="10032802"/>
          <a:ext cx="889000" cy="1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31" name="テキスト ボックス 130"/>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147826</xdr:rowOff>
    </xdr:from>
    <xdr:ext cx="599010" cy="259045"/>
    <xdr:sp macro="" textlink="">
      <xdr:nvSpPr>
        <xdr:cNvPr id="133" name="テキスト ボックス 132"/>
        <xdr:cNvSpPr txBox="1"/>
      </xdr:nvSpPr>
      <xdr:spPr>
        <a:xfrm>
          <a:off x="830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20506</xdr:rowOff>
    </xdr:from>
    <xdr:to>
      <xdr:col>24</xdr:col>
      <xdr:colOff>114300</xdr:colOff>
      <xdr:row>58</xdr:row>
      <xdr:rowOff>122106</xdr:rowOff>
    </xdr:to>
    <xdr:sp macro="" textlink="">
      <xdr:nvSpPr>
        <xdr:cNvPr id="139" name="楕円 138"/>
        <xdr:cNvSpPr/>
      </xdr:nvSpPr>
      <xdr:spPr>
        <a:xfrm>
          <a:off x="4584700" y="99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108095</xdr:rowOff>
    </xdr:from>
    <xdr:ext cx="599010" cy="259045"/>
    <xdr:sp macro="" textlink="">
      <xdr:nvSpPr>
        <xdr:cNvPr id="140" name="総務費該当値テキスト"/>
        <xdr:cNvSpPr txBox="1"/>
      </xdr:nvSpPr>
      <xdr:spPr>
        <a:xfrm>
          <a:off x="4686300" y="988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92404</xdr:rowOff>
    </xdr:from>
    <xdr:to>
      <xdr:col>20</xdr:col>
      <xdr:colOff>38100</xdr:colOff>
      <xdr:row>58</xdr:row>
      <xdr:rowOff>22554</xdr:rowOff>
    </xdr:to>
    <xdr:sp macro="" textlink="">
      <xdr:nvSpPr>
        <xdr:cNvPr id="141" name="楕円 140"/>
        <xdr:cNvSpPr/>
      </xdr:nvSpPr>
      <xdr:spPr>
        <a:xfrm>
          <a:off x="3746500" y="986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13681</xdr:rowOff>
    </xdr:from>
    <xdr:ext cx="599010" cy="259045"/>
    <xdr:sp macro="" textlink="">
      <xdr:nvSpPr>
        <xdr:cNvPr id="142" name="テキスト ボックス 141"/>
        <xdr:cNvSpPr txBox="1"/>
      </xdr:nvSpPr>
      <xdr:spPr>
        <a:xfrm>
          <a:off x="3497795" y="9957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158113</xdr:rowOff>
    </xdr:from>
    <xdr:to>
      <xdr:col>15</xdr:col>
      <xdr:colOff>101600</xdr:colOff>
      <xdr:row>58</xdr:row>
      <xdr:rowOff>88263</xdr:rowOff>
    </xdr:to>
    <xdr:sp macro="" textlink="">
      <xdr:nvSpPr>
        <xdr:cNvPr id="143" name="楕円 142"/>
        <xdr:cNvSpPr/>
      </xdr:nvSpPr>
      <xdr:spPr>
        <a:xfrm>
          <a:off x="2857500" y="99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104790</xdr:rowOff>
    </xdr:from>
    <xdr:ext cx="599010" cy="259045"/>
    <xdr:sp macro="" textlink="">
      <xdr:nvSpPr>
        <xdr:cNvPr id="144" name="テキスト ボックス 143"/>
        <xdr:cNvSpPr txBox="1"/>
      </xdr:nvSpPr>
      <xdr:spPr>
        <a:xfrm>
          <a:off x="2608795" y="970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37902</xdr:rowOff>
    </xdr:from>
    <xdr:to>
      <xdr:col>10</xdr:col>
      <xdr:colOff>165100</xdr:colOff>
      <xdr:row>58</xdr:row>
      <xdr:rowOff>139502</xdr:rowOff>
    </xdr:to>
    <xdr:sp macro="" textlink="">
      <xdr:nvSpPr>
        <xdr:cNvPr id="145" name="楕円 144"/>
        <xdr:cNvSpPr/>
      </xdr:nvSpPr>
      <xdr:spPr>
        <a:xfrm>
          <a:off x="1968500" y="998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130629</xdr:rowOff>
    </xdr:from>
    <xdr:ext cx="599010" cy="259045"/>
    <xdr:sp macro="" textlink="">
      <xdr:nvSpPr>
        <xdr:cNvPr id="146" name="テキスト ボックス 145"/>
        <xdr:cNvSpPr txBox="1"/>
      </xdr:nvSpPr>
      <xdr:spPr>
        <a:xfrm>
          <a:off x="1719795" y="10074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57038</xdr:rowOff>
    </xdr:from>
    <xdr:to>
      <xdr:col>6</xdr:col>
      <xdr:colOff>38100</xdr:colOff>
      <xdr:row>58</xdr:row>
      <xdr:rowOff>158638</xdr:rowOff>
    </xdr:to>
    <xdr:sp macro="" textlink="">
      <xdr:nvSpPr>
        <xdr:cNvPr id="147" name="楕円 146"/>
        <xdr:cNvSpPr/>
      </xdr:nvSpPr>
      <xdr:spPr>
        <a:xfrm>
          <a:off x="1079500" y="1000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149765</xdr:rowOff>
    </xdr:from>
    <xdr:ext cx="599010" cy="259045"/>
    <xdr:sp macro="" textlink="">
      <xdr:nvSpPr>
        <xdr:cNvPr id="148" name="テキスト ボックス 147"/>
        <xdr:cNvSpPr txBox="1"/>
      </xdr:nvSpPr>
      <xdr:spPr>
        <a:xfrm>
          <a:off x="830795" y="1009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30898</xdr:rowOff>
    </xdr:from>
    <xdr:to>
      <xdr:col>24</xdr:col>
      <xdr:colOff>63500</xdr:colOff>
      <xdr:row>75</xdr:row>
      <xdr:rowOff>88406</xdr:rowOff>
    </xdr:to>
    <xdr:cxnSp macro="">
      <xdr:nvCxnSpPr>
        <xdr:cNvPr id="178" name="直線コネクタ 177"/>
        <xdr:cNvCxnSpPr/>
      </xdr:nvCxnSpPr>
      <xdr:spPr>
        <a:xfrm>
          <a:off x="3797300" y="12889648"/>
          <a:ext cx="838200" cy="5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132459</xdr:rowOff>
    </xdr:from>
    <xdr:ext cx="599010" cy="259045"/>
    <xdr:sp macro="" textlink="">
      <xdr:nvSpPr>
        <xdr:cNvPr id="179" name="民生費平均値テキスト"/>
        <xdr:cNvSpPr txBox="1"/>
      </xdr:nvSpPr>
      <xdr:spPr>
        <a:xfrm>
          <a:off x="4686300" y="12991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30898</xdr:rowOff>
    </xdr:from>
    <xdr:to>
      <xdr:col>19</xdr:col>
      <xdr:colOff>177800</xdr:colOff>
      <xdr:row>75</xdr:row>
      <xdr:rowOff>93805</xdr:rowOff>
    </xdr:to>
    <xdr:cxnSp macro="">
      <xdr:nvCxnSpPr>
        <xdr:cNvPr id="181" name="直線コネクタ 180"/>
        <xdr:cNvCxnSpPr/>
      </xdr:nvCxnSpPr>
      <xdr:spPr>
        <a:xfrm flipV="1">
          <a:off x="2908300" y="12889648"/>
          <a:ext cx="889000" cy="6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32706</xdr:rowOff>
    </xdr:from>
    <xdr:ext cx="599010" cy="259045"/>
    <xdr:sp macro="" textlink="">
      <xdr:nvSpPr>
        <xdr:cNvPr id="183" name="テキスト ボックス 182"/>
        <xdr:cNvSpPr txBox="1"/>
      </xdr:nvSpPr>
      <xdr:spPr>
        <a:xfrm>
          <a:off x="3497795" y="1323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93805</xdr:rowOff>
    </xdr:from>
    <xdr:to>
      <xdr:col>15</xdr:col>
      <xdr:colOff>50800</xdr:colOff>
      <xdr:row>77</xdr:row>
      <xdr:rowOff>99287</xdr:rowOff>
    </xdr:to>
    <xdr:cxnSp macro="">
      <xdr:nvCxnSpPr>
        <xdr:cNvPr id="184" name="直線コネクタ 183"/>
        <xdr:cNvCxnSpPr/>
      </xdr:nvCxnSpPr>
      <xdr:spPr>
        <a:xfrm flipV="1">
          <a:off x="2019300" y="12952555"/>
          <a:ext cx="889000" cy="34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75461</xdr:rowOff>
    </xdr:from>
    <xdr:ext cx="599010" cy="259045"/>
    <xdr:sp macro="" textlink="">
      <xdr:nvSpPr>
        <xdr:cNvPr id="186" name="テキスト ボックス 185"/>
        <xdr:cNvSpPr txBox="1"/>
      </xdr:nvSpPr>
      <xdr:spPr>
        <a:xfrm>
          <a:off x="2608795" y="1327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99287</xdr:rowOff>
    </xdr:from>
    <xdr:to>
      <xdr:col>10</xdr:col>
      <xdr:colOff>114300</xdr:colOff>
      <xdr:row>77</xdr:row>
      <xdr:rowOff>135440</xdr:rowOff>
    </xdr:to>
    <xdr:cxnSp macro="">
      <xdr:nvCxnSpPr>
        <xdr:cNvPr id="187" name="直線コネクタ 186"/>
        <xdr:cNvCxnSpPr/>
      </xdr:nvCxnSpPr>
      <xdr:spPr>
        <a:xfrm flipV="1">
          <a:off x="1130300" y="13300937"/>
          <a:ext cx="889000" cy="36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37606</xdr:rowOff>
    </xdr:from>
    <xdr:to>
      <xdr:col>24</xdr:col>
      <xdr:colOff>114300</xdr:colOff>
      <xdr:row>75</xdr:row>
      <xdr:rowOff>139206</xdr:rowOff>
    </xdr:to>
    <xdr:sp macro="" textlink="">
      <xdr:nvSpPr>
        <xdr:cNvPr id="197" name="楕円 196"/>
        <xdr:cNvSpPr/>
      </xdr:nvSpPr>
      <xdr:spPr>
        <a:xfrm>
          <a:off x="4584700" y="12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60483</xdr:rowOff>
    </xdr:from>
    <xdr:ext cx="599010" cy="259045"/>
    <xdr:sp macro="" textlink="">
      <xdr:nvSpPr>
        <xdr:cNvPr id="198" name="民生費該当値テキスト"/>
        <xdr:cNvSpPr txBox="1"/>
      </xdr:nvSpPr>
      <xdr:spPr>
        <a:xfrm>
          <a:off x="4686300" y="1274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151548</xdr:rowOff>
    </xdr:from>
    <xdr:to>
      <xdr:col>20</xdr:col>
      <xdr:colOff>38100</xdr:colOff>
      <xdr:row>75</xdr:row>
      <xdr:rowOff>81698</xdr:rowOff>
    </xdr:to>
    <xdr:sp macro="" textlink="">
      <xdr:nvSpPr>
        <xdr:cNvPr id="199" name="楕円 198"/>
        <xdr:cNvSpPr/>
      </xdr:nvSpPr>
      <xdr:spPr>
        <a:xfrm>
          <a:off x="3746500" y="128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98225</xdr:rowOff>
    </xdr:from>
    <xdr:ext cx="599010" cy="259045"/>
    <xdr:sp macro="" textlink="">
      <xdr:nvSpPr>
        <xdr:cNvPr id="200" name="テキスト ボックス 199"/>
        <xdr:cNvSpPr txBox="1"/>
      </xdr:nvSpPr>
      <xdr:spPr>
        <a:xfrm>
          <a:off x="3497795" y="1261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43005</xdr:rowOff>
    </xdr:from>
    <xdr:to>
      <xdr:col>15</xdr:col>
      <xdr:colOff>101600</xdr:colOff>
      <xdr:row>75</xdr:row>
      <xdr:rowOff>144605</xdr:rowOff>
    </xdr:to>
    <xdr:sp macro="" textlink="">
      <xdr:nvSpPr>
        <xdr:cNvPr id="201" name="楕円 200"/>
        <xdr:cNvSpPr/>
      </xdr:nvSpPr>
      <xdr:spPr>
        <a:xfrm>
          <a:off x="2857500" y="1290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161132</xdr:rowOff>
    </xdr:from>
    <xdr:ext cx="599010" cy="259045"/>
    <xdr:sp macro="" textlink="">
      <xdr:nvSpPr>
        <xdr:cNvPr id="202" name="テキスト ボックス 201"/>
        <xdr:cNvSpPr txBox="1"/>
      </xdr:nvSpPr>
      <xdr:spPr>
        <a:xfrm>
          <a:off x="2608795" y="1267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48487</xdr:rowOff>
    </xdr:from>
    <xdr:to>
      <xdr:col>10</xdr:col>
      <xdr:colOff>165100</xdr:colOff>
      <xdr:row>77</xdr:row>
      <xdr:rowOff>150087</xdr:rowOff>
    </xdr:to>
    <xdr:sp macro="" textlink="">
      <xdr:nvSpPr>
        <xdr:cNvPr id="203" name="楕円 202"/>
        <xdr:cNvSpPr/>
      </xdr:nvSpPr>
      <xdr:spPr>
        <a:xfrm>
          <a:off x="1968500" y="1325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141214</xdr:rowOff>
    </xdr:from>
    <xdr:ext cx="599010" cy="259045"/>
    <xdr:sp macro="" textlink="">
      <xdr:nvSpPr>
        <xdr:cNvPr id="204" name="テキスト ボックス 203"/>
        <xdr:cNvSpPr txBox="1"/>
      </xdr:nvSpPr>
      <xdr:spPr>
        <a:xfrm>
          <a:off x="1719795" y="1334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84640</xdr:rowOff>
    </xdr:from>
    <xdr:to>
      <xdr:col>6</xdr:col>
      <xdr:colOff>38100</xdr:colOff>
      <xdr:row>78</xdr:row>
      <xdr:rowOff>14790</xdr:rowOff>
    </xdr:to>
    <xdr:sp macro="" textlink="">
      <xdr:nvSpPr>
        <xdr:cNvPr id="205" name="楕円 204"/>
        <xdr:cNvSpPr/>
      </xdr:nvSpPr>
      <xdr:spPr>
        <a:xfrm>
          <a:off x="1079500" y="132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5917</xdr:rowOff>
    </xdr:from>
    <xdr:ext cx="599010" cy="259045"/>
    <xdr:sp macro="" textlink="">
      <xdr:nvSpPr>
        <xdr:cNvPr id="206" name="テキスト ボックス 205"/>
        <xdr:cNvSpPr txBox="1"/>
      </xdr:nvSpPr>
      <xdr:spPr>
        <a:xfrm>
          <a:off x="830795" y="1337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88252</xdr:rowOff>
    </xdr:from>
    <xdr:to>
      <xdr:col>24</xdr:col>
      <xdr:colOff>63500</xdr:colOff>
      <xdr:row>94</xdr:row>
      <xdr:rowOff>150595</xdr:rowOff>
    </xdr:to>
    <xdr:cxnSp macro="">
      <xdr:nvCxnSpPr>
        <xdr:cNvPr id="233" name="直線コネクタ 232"/>
        <xdr:cNvCxnSpPr/>
      </xdr:nvCxnSpPr>
      <xdr:spPr>
        <a:xfrm flipV="1">
          <a:off x="3797300" y="16204552"/>
          <a:ext cx="838200" cy="6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97396</xdr:rowOff>
    </xdr:from>
    <xdr:ext cx="599010" cy="259045"/>
    <xdr:sp macro="" textlink="">
      <xdr:nvSpPr>
        <xdr:cNvPr id="234" name="衛生費平均値テキスト"/>
        <xdr:cNvSpPr txBox="1"/>
      </xdr:nvSpPr>
      <xdr:spPr>
        <a:xfrm>
          <a:off x="4686300" y="16385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150595</xdr:rowOff>
    </xdr:from>
    <xdr:to>
      <xdr:col>19</xdr:col>
      <xdr:colOff>177800</xdr:colOff>
      <xdr:row>95</xdr:row>
      <xdr:rowOff>75642</xdr:rowOff>
    </xdr:to>
    <xdr:cxnSp macro="">
      <xdr:nvCxnSpPr>
        <xdr:cNvPr id="236" name="直線コネクタ 235"/>
        <xdr:cNvCxnSpPr/>
      </xdr:nvCxnSpPr>
      <xdr:spPr>
        <a:xfrm flipV="1">
          <a:off x="2908300" y="16266895"/>
          <a:ext cx="889000" cy="9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104081</xdr:rowOff>
    </xdr:from>
    <xdr:ext cx="534377" cy="259045"/>
    <xdr:sp macro="" textlink="">
      <xdr:nvSpPr>
        <xdr:cNvPr id="238" name="テキスト ボックス 237"/>
        <xdr:cNvSpPr txBox="1"/>
      </xdr:nvSpPr>
      <xdr:spPr>
        <a:xfrm>
          <a:off x="3530111" y="165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75642</xdr:rowOff>
    </xdr:from>
    <xdr:to>
      <xdr:col>15</xdr:col>
      <xdr:colOff>50800</xdr:colOff>
      <xdr:row>95</xdr:row>
      <xdr:rowOff>86925</xdr:rowOff>
    </xdr:to>
    <xdr:cxnSp macro="">
      <xdr:nvCxnSpPr>
        <xdr:cNvPr id="239" name="直線コネクタ 238"/>
        <xdr:cNvCxnSpPr/>
      </xdr:nvCxnSpPr>
      <xdr:spPr>
        <a:xfrm flipV="1">
          <a:off x="2019300" y="16363392"/>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122483</xdr:rowOff>
    </xdr:from>
    <xdr:ext cx="534377" cy="259045"/>
    <xdr:sp macro="" textlink="">
      <xdr:nvSpPr>
        <xdr:cNvPr id="241" name="テキスト ボックス 240"/>
        <xdr:cNvSpPr txBox="1"/>
      </xdr:nvSpPr>
      <xdr:spPr>
        <a:xfrm>
          <a:off x="2641111" y="165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86925</xdr:rowOff>
    </xdr:from>
    <xdr:to>
      <xdr:col>10</xdr:col>
      <xdr:colOff>114300</xdr:colOff>
      <xdr:row>95</xdr:row>
      <xdr:rowOff>147354</xdr:rowOff>
    </xdr:to>
    <xdr:cxnSp macro="">
      <xdr:nvCxnSpPr>
        <xdr:cNvPr id="242" name="直線コネクタ 241"/>
        <xdr:cNvCxnSpPr/>
      </xdr:nvCxnSpPr>
      <xdr:spPr>
        <a:xfrm flipV="1">
          <a:off x="1130300" y="16374675"/>
          <a:ext cx="889000" cy="6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145370</xdr:rowOff>
    </xdr:from>
    <xdr:ext cx="534377" cy="259045"/>
    <xdr:sp macro="" textlink="">
      <xdr:nvSpPr>
        <xdr:cNvPr id="244" name="テキスト ボックス 243"/>
        <xdr:cNvSpPr txBox="1"/>
      </xdr:nvSpPr>
      <xdr:spPr>
        <a:xfrm>
          <a:off x="1752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131083</xdr:rowOff>
    </xdr:from>
    <xdr:ext cx="534377" cy="259045"/>
    <xdr:sp macro="" textlink="">
      <xdr:nvSpPr>
        <xdr:cNvPr id="246" name="テキスト ボックス 245"/>
        <xdr:cNvSpPr txBox="1"/>
      </xdr:nvSpPr>
      <xdr:spPr>
        <a:xfrm>
          <a:off x="863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37452</xdr:rowOff>
    </xdr:from>
    <xdr:to>
      <xdr:col>24</xdr:col>
      <xdr:colOff>114300</xdr:colOff>
      <xdr:row>94</xdr:row>
      <xdr:rowOff>139052</xdr:rowOff>
    </xdr:to>
    <xdr:sp macro="" textlink="">
      <xdr:nvSpPr>
        <xdr:cNvPr id="252" name="楕円 251"/>
        <xdr:cNvSpPr/>
      </xdr:nvSpPr>
      <xdr:spPr>
        <a:xfrm>
          <a:off x="4584700" y="1615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60329</xdr:rowOff>
    </xdr:from>
    <xdr:ext cx="599010" cy="259045"/>
    <xdr:sp macro="" textlink="">
      <xdr:nvSpPr>
        <xdr:cNvPr id="253" name="衛生費該当値テキスト"/>
        <xdr:cNvSpPr txBox="1"/>
      </xdr:nvSpPr>
      <xdr:spPr>
        <a:xfrm>
          <a:off x="4686300" y="1600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99795</xdr:rowOff>
    </xdr:from>
    <xdr:to>
      <xdr:col>20</xdr:col>
      <xdr:colOff>38100</xdr:colOff>
      <xdr:row>95</xdr:row>
      <xdr:rowOff>29945</xdr:rowOff>
    </xdr:to>
    <xdr:sp macro="" textlink="">
      <xdr:nvSpPr>
        <xdr:cNvPr id="254" name="楕円 253"/>
        <xdr:cNvSpPr/>
      </xdr:nvSpPr>
      <xdr:spPr>
        <a:xfrm>
          <a:off x="3746500" y="162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46472</xdr:rowOff>
    </xdr:from>
    <xdr:ext cx="599010" cy="259045"/>
    <xdr:sp macro="" textlink="">
      <xdr:nvSpPr>
        <xdr:cNvPr id="255" name="テキスト ボックス 254"/>
        <xdr:cNvSpPr txBox="1"/>
      </xdr:nvSpPr>
      <xdr:spPr>
        <a:xfrm>
          <a:off x="3497795" y="15991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24842</xdr:rowOff>
    </xdr:from>
    <xdr:to>
      <xdr:col>15</xdr:col>
      <xdr:colOff>101600</xdr:colOff>
      <xdr:row>95</xdr:row>
      <xdr:rowOff>126442</xdr:rowOff>
    </xdr:to>
    <xdr:sp macro="" textlink="">
      <xdr:nvSpPr>
        <xdr:cNvPr id="256" name="楕円 255"/>
        <xdr:cNvSpPr/>
      </xdr:nvSpPr>
      <xdr:spPr>
        <a:xfrm>
          <a:off x="2857500" y="1631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142969</xdr:rowOff>
    </xdr:from>
    <xdr:ext cx="599010" cy="259045"/>
    <xdr:sp macro="" textlink="">
      <xdr:nvSpPr>
        <xdr:cNvPr id="257" name="テキスト ボックス 256"/>
        <xdr:cNvSpPr txBox="1"/>
      </xdr:nvSpPr>
      <xdr:spPr>
        <a:xfrm>
          <a:off x="2608795" y="1608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36125</xdr:rowOff>
    </xdr:from>
    <xdr:to>
      <xdr:col>10</xdr:col>
      <xdr:colOff>165100</xdr:colOff>
      <xdr:row>95</xdr:row>
      <xdr:rowOff>137725</xdr:rowOff>
    </xdr:to>
    <xdr:sp macro="" textlink="">
      <xdr:nvSpPr>
        <xdr:cNvPr id="258" name="楕円 257"/>
        <xdr:cNvSpPr/>
      </xdr:nvSpPr>
      <xdr:spPr>
        <a:xfrm>
          <a:off x="1968500" y="163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154252</xdr:rowOff>
    </xdr:from>
    <xdr:ext cx="599010" cy="259045"/>
    <xdr:sp macro="" textlink="">
      <xdr:nvSpPr>
        <xdr:cNvPr id="259" name="テキスト ボックス 258"/>
        <xdr:cNvSpPr txBox="1"/>
      </xdr:nvSpPr>
      <xdr:spPr>
        <a:xfrm>
          <a:off x="1719795" y="1609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96554</xdr:rowOff>
    </xdr:from>
    <xdr:to>
      <xdr:col>6</xdr:col>
      <xdr:colOff>38100</xdr:colOff>
      <xdr:row>96</xdr:row>
      <xdr:rowOff>26704</xdr:rowOff>
    </xdr:to>
    <xdr:sp macro="" textlink="">
      <xdr:nvSpPr>
        <xdr:cNvPr id="260" name="楕円 259"/>
        <xdr:cNvSpPr/>
      </xdr:nvSpPr>
      <xdr:spPr>
        <a:xfrm>
          <a:off x="1079500" y="1638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43231</xdr:rowOff>
    </xdr:from>
    <xdr:ext cx="599010" cy="259045"/>
    <xdr:sp macro="" textlink="">
      <xdr:nvSpPr>
        <xdr:cNvPr id="261" name="テキスト ボックス 260"/>
        <xdr:cNvSpPr txBox="1"/>
      </xdr:nvSpPr>
      <xdr:spPr>
        <a:xfrm>
          <a:off x="830795" y="1615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16721</xdr:rowOff>
    </xdr:from>
    <xdr:to>
      <xdr:col>55</xdr:col>
      <xdr:colOff>0</xdr:colOff>
      <xdr:row>56</xdr:row>
      <xdr:rowOff>125934</xdr:rowOff>
    </xdr:to>
    <xdr:cxnSp macro="">
      <xdr:nvCxnSpPr>
        <xdr:cNvPr id="347" name="直線コネクタ 346"/>
        <xdr:cNvCxnSpPr/>
      </xdr:nvCxnSpPr>
      <xdr:spPr>
        <a:xfrm>
          <a:off x="9639300" y="9617921"/>
          <a:ext cx="838200" cy="10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77988</xdr:rowOff>
    </xdr:from>
    <xdr:ext cx="599010" cy="259045"/>
    <xdr:sp macro="" textlink="">
      <xdr:nvSpPr>
        <xdr:cNvPr id="348" name="農林水産業費平均値テキスト"/>
        <xdr:cNvSpPr txBox="1"/>
      </xdr:nvSpPr>
      <xdr:spPr>
        <a:xfrm>
          <a:off x="10528300" y="9679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35009</xdr:rowOff>
    </xdr:from>
    <xdr:to>
      <xdr:col>50</xdr:col>
      <xdr:colOff>114300</xdr:colOff>
      <xdr:row>56</xdr:row>
      <xdr:rowOff>16721</xdr:rowOff>
    </xdr:to>
    <xdr:cxnSp macro="">
      <xdr:nvCxnSpPr>
        <xdr:cNvPr id="350" name="直線コネクタ 349"/>
        <xdr:cNvCxnSpPr/>
      </xdr:nvCxnSpPr>
      <xdr:spPr>
        <a:xfrm>
          <a:off x="8750300" y="9464759"/>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46307</xdr:rowOff>
    </xdr:from>
    <xdr:ext cx="599010" cy="259045"/>
    <xdr:sp macro="" textlink="">
      <xdr:nvSpPr>
        <xdr:cNvPr id="352" name="テキスト ボックス 351"/>
        <xdr:cNvSpPr txBox="1"/>
      </xdr:nvSpPr>
      <xdr:spPr>
        <a:xfrm>
          <a:off x="9339795" y="981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35009</xdr:rowOff>
    </xdr:from>
    <xdr:to>
      <xdr:col>45</xdr:col>
      <xdr:colOff>177800</xdr:colOff>
      <xdr:row>56</xdr:row>
      <xdr:rowOff>66140</xdr:rowOff>
    </xdr:to>
    <xdr:cxnSp macro="">
      <xdr:nvCxnSpPr>
        <xdr:cNvPr id="353" name="直線コネクタ 352"/>
        <xdr:cNvCxnSpPr/>
      </xdr:nvCxnSpPr>
      <xdr:spPr>
        <a:xfrm flipV="1">
          <a:off x="7861300" y="9464759"/>
          <a:ext cx="889000" cy="20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27588</xdr:rowOff>
    </xdr:from>
    <xdr:ext cx="599010" cy="259045"/>
    <xdr:sp macro="" textlink="">
      <xdr:nvSpPr>
        <xdr:cNvPr id="355" name="テキスト ボックス 354"/>
        <xdr:cNvSpPr txBox="1"/>
      </xdr:nvSpPr>
      <xdr:spPr>
        <a:xfrm>
          <a:off x="8450795" y="98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91701</xdr:rowOff>
    </xdr:from>
    <xdr:to>
      <xdr:col>41</xdr:col>
      <xdr:colOff>50800</xdr:colOff>
      <xdr:row>56</xdr:row>
      <xdr:rowOff>66140</xdr:rowOff>
    </xdr:to>
    <xdr:cxnSp macro="">
      <xdr:nvCxnSpPr>
        <xdr:cNvPr id="356" name="直線コネクタ 355"/>
        <xdr:cNvCxnSpPr/>
      </xdr:nvCxnSpPr>
      <xdr:spPr>
        <a:xfrm>
          <a:off x="6972300" y="9521451"/>
          <a:ext cx="889000" cy="14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50193</xdr:rowOff>
    </xdr:from>
    <xdr:ext cx="534377" cy="259045"/>
    <xdr:sp macro="" textlink="">
      <xdr:nvSpPr>
        <xdr:cNvPr id="358" name="テキスト ボックス 357"/>
        <xdr:cNvSpPr txBox="1"/>
      </xdr:nvSpPr>
      <xdr:spPr>
        <a:xfrm>
          <a:off x="7594111" y="982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136765</xdr:rowOff>
    </xdr:from>
    <xdr:ext cx="599010" cy="259045"/>
    <xdr:sp macro="" textlink="">
      <xdr:nvSpPr>
        <xdr:cNvPr id="360" name="テキスト ボックス 359"/>
        <xdr:cNvSpPr txBox="1"/>
      </xdr:nvSpPr>
      <xdr:spPr>
        <a:xfrm>
          <a:off x="6672795" y="973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75134</xdr:rowOff>
    </xdr:from>
    <xdr:to>
      <xdr:col>55</xdr:col>
      <xdr:colOff>50800</xdr:colOff>
      <xdr:row>57</xdr:row>
      <xdr:rowOff>5284</xdr:rowOff>
    </xdr:to>
    <xdr:sp macro="" textlink="">
      <xdr:nvSpPr>
        <xdr:cNvPr id="366" name="楕円 365"/>
        <xdr:cNvSpPr/>
      </xdr:nvSpPr>
      <xdr:spPr>
        <a:xfrm>
          <a:off x="10426700" y="967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98011</xdr:rowOff>
    </xdr:from>
    <xdr:ext cx="599010" cy="259045"/>
    <xdr:sp macro="" textlink="">
      <xdr:nvSpPr>
        <xdr:cNvPr id="367" name="農林水産業費該当値テキスト"/>
        <xdr:cNvSpPr txBox="1"/>
      </xdr:nvSpPr>
      <xdr:spPr>
        <a:xfrm>
          <a:off x="10528300" y="952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137371</xdr:rowOff>
    </xdr:from>
    <xdr:to>
      <xdr:col>50</xdr:col>
      <xdr:colOff>165100</xdr:colOff>
      <xdr:row>56</xdr:row>
      <xdr:rowOff>67521</xdr:rowOff>
    </xdr:to>
    <xdr:sp macro="" textlink="">
      <xdr:nvSpPr>
        <xdr:cNvPr id="368" name="楕円 367"/>
        <xdr:cNvSpPr/>
      </xdr:nvSpPr>
      <xdr:spPr>
        <a:xfrm>
          <a:off x="9588500" y="956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84048</xdr:rowOff>
    </xdr:from>
    <xdr:ext cx="599010" cy="259045"/>
    <xdr:sp macro="" textlink="">
      <xdr:nvSpPr>
        <xdr:cNvPr id="369" name="テキスト ボックス 368"/>
        <xdr:cNvSpPr txBox="1"/>
      </xdr:nvSpPr>
      <xdr:spPr>
        <a:xfrm>
          <a:off x="9339795" y="934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155659</xdr:rowOff>
    </xdr:from>
    <xdr:to>
      <xdr:col>46</xdr:col>
      <xdr:colOff>38100</xdr:colOff>
      <xdr:row>55</xdr:row>
      <xdr:rowOff>85809</xdr:rowOff>
    </xdr:to>
    <xdr:sp macro="" textlink="">
      <xdr:nvSpPr>
        <xdr:cNvPr id="370" name="楕円 369"/>
        <xdr:cNvSpPr/>
      </xdr:nvSpPr>
      <xdr:spPr>
        <a:xfrm>
          <a:off x="8699500" y="941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102336</xdr:rowOff>
    </xdr:from>
    <xdr:ext cx="599010" cy="259045"/>
    <xdr:sp macro="" textlink="">
      <xdr:nvSpPr>
        <xdr:cNvPr id="371" name="テキスト ボックス 370"/>
        <xdr:cNvSpPr txBox="1"/>
      </xdr:nvSpPr>
      <xdr:spPr>
        <a:xfrm>
          <a:off x="8450795" y="918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15340</xdr:rowOff>
    </xdr:from>
    <xdr:to>
      <xdr:col>41</xdr:col>
      <xdr:colOff>101600</xdr:colOff>
      <xdr:row>56</xdr:row>
      <xdr:rowOff>116940</xdr:rowOff>
    </xdr:to>
    <xdr:sp macro="" textlink="">
      <xdr:nvSpPr>
        <xdr:cNvPr id="372" name="楕円 371"/>
        <xdr:cNvSpPr/>
      </xdr:nvSpPr>
      <xdr:spPr>
        <a:xfrm>
          <a:off x="7810500" y="961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133467</xdr:rowOff>
    </xdr:from>
    <xdr:ext cx="599010" cy="259045"/>
    <xdr:sp macro="" textlink="">
      <xdr:nvSpPr>
        <xdr:cNvPr id="373" name="テキスト ボックス 372"/>
        <xdr:cNvSpPr txBox="1"/>
      </xdr:nvSpPr>
      <xdr:spPr>
        <a:xfrm>
          <a:off x="7561795" y="9391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40901</xdr:rowOff>
    </xdr:from>
    <xdr:to>
      <xdr:col>36</xdr:col>
      <xdr:colOff>165100</xdr:colOff>
      <xdr:row>55</xdr:row>
      <xdr:rowOff>142501</xdr:rowOff>
    </xdr:to>
    <xdr:sp macro="" textlink="">
      <xdr:nvSpPr>
        <xdr:cNvPr id="374" name="楕円 373"/>
        <xdr:cNvSpPr/>
      </xdr:nvSpPr>
      <xdr:spPr>
        <a:xfrm>
          <a:off x="6921500" y="947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159028</xdr:rowOff>
    </xdr:from>
    <xdr:ext cx="599010" cy="259045"/>
    <xdr:sp macro="" textlink="">
      <xdr:nvSpPr>
        <xdr:cNvPr id="375" name="テキスト ボックス 374"/>
        <xdr:cNvSpPr txBox="1"/>
      </xdr:nvSpPr>
      <xdr:spPr>
        <a:xfrm>
          <a:off x="6672795" y="924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104008</xdr:rowOff>
    </xdr:from>
    <xdr:to>
      <xdr:col>55</xdr:col>
      <xdr:colOff>0</xdr:colOff>
      <xdr:row>77</xdr:row>
      <xdr:rowOff>72050</xdr:rowOff>
    </xdr:to>
    <xdr:cxnSp macro="">
      <xdr:nvCxnSpPr>
        <xdr:cNvPr id="404" name="直線コネクタ 403"/>
        <xdr:cNvCxnSpPr/>
      </xdr:nvCxnSpPr>
      <xdr:spPr>
        <a:xfrm flipV="1">
          <a:off x="9639300" y="12619858"/>
          <a:ext cx="838200" cy="65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161785</xdr:rowOff>
    </xdr:from>
    <xdr:ext cx="534377" cy="259045"/>
    <xdr:sp macro="" textlink="">
      <xdr:nvSpPr>
        <xdr:cNvPr id="405" name="商工費平均値テキスト"/>
        <xdr:cNvSpPr txBox="1"/>
      </xdr:nvSpPr>
      <xdr:spPr>
        <a:xfrm>
          <a:off x="10528300" y="1319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72050</xdr:rowOff>
    </xdr:from>
    <xdr:to>
      <xdr:col>50</xdr:col>
      <xdr:colOff>114300</xdr:colOff>
      <xdr:row>78</xdr:row>
      <xdr:rowOff>75806</xdr:rowOff>
    </xdr:to>
    <xdr:cxnSp macro="">
      <xdr:nvCxnSpPr>
        <xdr:cNvPr id="407" name="直線コネクタ 406"/>
        <xdr:cNvCxnSpPr/>
      </xdr:nvCxnSpPr>
      <xdr:spPr>
        <a:xfrm flipV="1">
          <a:off x="8750300" y="13273700"/>
          <a:ext cx="889000" cy="17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75806</xdr:rowOff>
    </xdr:from>
    <xdr:to>
      <xdr:col>45</xdr:col>
      <xdr:colOff>177800</xdr:colOff>
      <xdr:row>78</xdr:row>
      <xdr:rowOff>116094</xdr:rowOff>
    </xdr:to>
    <xdr:cxnSp macro="">
      <xdr:nvCxnSpPr>
        <xdr:cNvPr id="410" name="直線コネクタ 409"/>
        <xdr:cNvCxnSpPr/>
      </xdr:nvCxnSpPr>
      <xdr:spPr>
        <a:xfrm flipV="1">
          <a:off x="7861300" y="13448906"/>
          <a:ext cx="889000" cy="4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69425</xdr:rowOff>
    </xdr:from>
    <xdr:ext cx="534377" cy="259045"/>
    <xdr:sp macro="" textlink="">
      <xdr:nvSpPr>
        <xdr:cNvPr id="412" name="テキスト ボックス 411"/>
        <xdr:cNvSpPr txBox="1"/>
      </xdr:nvSpPr>
      <xdr:spPr>
        <a:xfrm>
          <a:off x="8483111" y="130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98895</xdr:rowOff>
    </xdr:from>
    <xdr:to>
      <xdr:col>41</xdr:col>
      <xdr:colOff>50800</xdr:colOff>
      <xdr:row>78</xdr:row>
      <xdr:rowOff>116094</xdr:rowOff>
    </xdr:to>
    <xdr:cxnSp macro="">
      <xdr:nvCxnSpPr>
        <xdr:cNvPr id="413" name="直線コネクタ 412"/>
        <xdr:cNvCxnSpPr/>
      </xdr:nvCxnSpPr>
      <xdr:spPr>
        <a:xfrm>
          <a:off x="6972300" y="13471995"/>
          <a:ext cx="889000" cy="1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53208</xdr:rowOff>
    </xdr:from>
    <xdr:to>
      <xdr:col>55</xdr:col>
      <xdr:colOff>50800</xdr:colOff>
      <xdr:row>73</xdr:row>
      <xdr:rowOff>154808</xdr:rowOff>
    </xdr:to>
    <xdr:sp macro="" textlink="">
      <xdr:nvSpPr>
        <xdr:cNvPr id="423" name="楕円 422"/>
        <xdr:cNvSpPr/>
      </xdr:nvSpPr>
      <xdr:spPr>
        <a:xfrm>
          <a:off x="10426700" y="1256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76085</xdr:rowOff>
    </xdr:from>
    <xdr:ext cx="599010" cy="259045"/>
    <xdr:sp macro="" textlink="">
      <xdr:nvSpPr>
        <xdr:cNvPr id="424" name="商工費該当値テキスト"/>
        <xdr:cNvSpPr txBox="1"/>
      </xdr:nvSpPr>
      <xdr:spPr>
        <a:xfrm>
          <a:off x="10528300" y="1242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21250</xdr:rowOff>
    </xdr:from>
    <xdr:to>
      <xdr:col>50</xdr:col>
      <xdr:colOff>165100</xdr:colOff>
      <xdr:row>77</xdr:row>
      <xdr:rowOff>122850</xdr:rowOff>
    </xdr:to>
    <xdr:sp macro="" textlink="">
      <xdr:nvSpPr>
        <xdr:cNvPr id="425" name="楕円 424"/>
        <xdr:cNvSpPr/>
      </xdr:nvSpPr>
      <xdr:spPr>
        <a:xfrm>
          <a:off x="9588500" y="132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113977</xdr:rowOff>
    </xdr:from>
    <xdr:ext cx="534377" cy="259045"/>
    <xdr:sp macro="" textlink="">
      <xdr:nvSpPr>
        <xdr:cNvPr id="426" name="テキスト ボックス 425"/>
        <xdr:cNvSpPr txBox="1"/>
      </xdr:nvSpPr>
      <xdr:spPr>
        <a:xfrm>
          <a:off x="9372111" y="1331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25006</xdr:rowOff>
    </xdr:from>
    <xdr:to>
      <xdr:col>46</xdr:col>
      <xdr:colOff>38100</xdr:colOff>
      <xdr:row>78</xdr:row>
      <xdr:rowOff>126606</xdr:rowOff>
    </xdr:to>
    <xdr:sp macro="" textlink="">
      <xdr:nvSpPr>
        <xdr:cNvPr id="427" name="楕円 426"/>
        <xdr:cNvSpPr/>
      </xdr:nvSpPr>
      <xdr:spPr>
        <a:xfrm>
          <a:off x="8699500" y="133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117733</xdr:rowOff>
    </xdr:from>
    <xdr:ext cx="534377" cy="259045"/>
    <xdr:sp macro="" textlink="">
      <xdr:nvSpPr>
        <xdr:cNvPr id="428" name="テキスト ボックス 427"/>
        <xdr:cNvSpPr txBox="1"/>
      </xdr:nvSpPr>
      <xdr:spPr>
        <a:xfrm>
          <a:off x="8483111" y="13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65294</xdr:rowOff>
    </xdr:from>
    <xdr:to>
      <xdr:col>41</xdr:col>
      <xdr:colOff>101600</xdr:colOff>
      <xdr:row>78</xdr:row>
      <xdr:rowOff>166894</xdr:rowOff>
    </xdr:to>
    <xdr:sp macro="" textlink="">
      <xdr:nvSpPr>
        <xdr:cNvPr id="429" name="楕円 428"/>
        <xdr:cNvSpPr/>
      </xdr:nvSpPr>
      <xdr:spPr>
        <a:xfrm>
          <a:off x="7810500" y="1343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158021</xdr:rowOff>
    </xdr:from>
    <xdr:ext cx="534377" cy="259045"/>
    <xdr:sp macro="" textlink="">
      <xdr:nvSpPr>
        <xdr:cNvPr id="430" name="テキスト ボックス 429"/>
        <xdr:cNvSpPr txBox="1"/>
      </xdr:nvSpPr>
      <xdr:spPr>
        <a:xfrm>
          <a:off x="7594111" y="1353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48095</xdr:rowOff>
    </xdr:from>
    <xdr:to>
      <xdr:col>36</xdr:col>
      <xdr:colOff>165100</xdr:colOff>
      <xdr:row>78</xdr:row>
      <xdr:rowOff>149695</xdr:rowOff>
    </xdr:to>
    <xdr:sp macro="" textlink="">
      <xdr:nvSpPr>
        <xdr:cNvPr id="431" name="楕円 430"/>
        <xdr:cNvSpPr/>
      </xdr:nvSpPr>
      <xdr:spPr>
        <a:xfrm>
          <a:off x="6921500" y="134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140822</xdr:rowOff>
    </xdr:from>
    <xdr:ext cx="534377" cy="259045"/>
    <xdr:sp macro="" textlink="">
      <xdr:nvSpPr>
        <xdr:cNvPr id="432" name="テキスト ボックス 431"/>
        <xdr:cNvSpPr txBox="1"/>
      </xdr:nvSpPr>
      <xdr:spPr>
        <a:xfrm>
          <a:off x="6705111" y="1351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23479</xdr:rowOff>
    </xdr:from>
    <xdr:to>
      <xdr:col>55</xdr:col>
      <xdr:colOff>0</xdr:colOff>
      <xdr:row>93</xdr:row>
      <xdr:rowOff>140235</xdr:rowOff>
    </xdr:to>
    <xdr:cxnSp macro="">
      <xdr:nvCxnSpPr>
        <xdr:cNvPr id="463" name="直線コネクタ 462"/>
        <xdr:cNvCxnSpPr/>
      </xdr:nvCxnSpPr>
      <xdr:spPr>
        <a:xfrm flipV="1">
          <a:off x="9639300" y="15796879"/>
          <a:ext cx="838200" cy="28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26401</xdr:rowOff>
    </xdr:from>
    <xdr:ext cx="599010" cy="259045"/>
    <xdr:sp macro="" textlink="">
      <xdr:nvSpPr>
        <xdr:cNvPr id="464" name="土木費平均値テキスト"/>
        <xdr:cNvSpPr txBox="1"/>
      </xdr:nvSpPr>
      <xdr:spPr>
        <a:xfrm>
          <a:off x="10528300" y="16314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42766</xdr:rowOff>
    </xdr:from>
    <xdr:to>
      <xdr:col>50</xdr:col>
      <xdr:colOff>114300</xdr:colOff>
      <xdr:row>93</xdr:row>
      <xdr:rowOff>140235</xdr:rowOff>
    </xdr:to>
    <xdr:cxnSp macro="">
      <xdr:nvCxnSpPr>
        <xdr:cNvPr id="466" name="直線コネクタ 465"/>
        <xdr:cNvCxnSpPr/>
      </xdr:nvCxnSpPr>
      <xdr:spPr>
        <a:xfrm>
          <a:off x="8750300" y="15816166"/>
          <a:ext cx="889000" cy="26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3019</xdr:rowOff>
    </xdr:from>
    <xdr:ext cx="534377" cy="259045"/>
    <xdr:sp macro="" textlink="">
      <xdr:nvSpPr>
        <xdr:cNvPr id="468" name="テキスト ボックス 467"/>
        <xdr:cNvSpPr txBox="1"/>
      </xdr:nvSpPr>
      <xdr:spPr>
        <a:xfrm>
          <a:off x="9372111" y="164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42766</xdr:rowOff>
    </xdr:from>
    <xdr:to>
      <xdr:col>45</xdr:col>
      <xdr:colOff>177800</xdr:colOff>
      <xdr:row>93</xdr:row>
      <xdr:rowOff>24923</xdr:rowOff>
    </xdr:to>
    <xdr:cxnSp macro="">
      <xdr:nvCxnSpPr>
        <xdr:cNvPr id="469" name="直線コネクタ 468"/>
        <xdr:cNvCxnSpPr/>
      </xdr:nvCxnSpPr>
      <xdr:spPr>
        <a:xfrm flipV="1">
          <a:off x="7861300" y="15816166"/>
          <a:ext cx="889000" cy="15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13364</xdr:rowOff>
    </xdr:from>
    <xdr:ext cx="534377" cy="259045"/>
    <xdr:sp macro="" textlink="">
      <xdr:nvSpPr>
        <xdr:cNvPr id="471" name="テキスト ボックス 470"/>
        <xdr:cNvSpPr txBox="1"/>
      </xdr:nvSpPr>
      <xdr:spPr>
        <a:xfrm>
          <a:off x="8483111" y="1647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166407</xdr:rowOff>
    </xdr:from>
    <xdr:to>
      <xdr:col>41</xdr:col>
      <xdr:colOff>50800</xdr:colOff>
      <xdr:row>93</xdr:row>
      <xdr:rowOff>24923</xdr:rowOff>
    </xdr:to>
    <xdr:cxnSp macro="">
      <xdr:nvCxnSpPr>
        <xdr:cNvPr id="472" name="直線コネクタ 471"/>
        <xdr:cNvCxnSpPr/>
      </xdr:nvCxnSpPr>
      <xdr:spPr>
        <a:xfrm>
          <a:off x="6972300" y="15939807"/>
          <a:ext cx="889000" cy="2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29060</xdr:rowOff>
    </xdr:from>
    <xdr:ext cx="534377" cy="259045"/>
    <xdr:sp macro="" textlink="">
      <xdr:nvSpPr>
        <xdr:cNvPr id="474" name="テキスト ボックス 473"/>
        <xdr:cNvSpPr txBox="1"/>
      </xdr:nvSpPr>
      <xdr:spPr>
        <a:xfrm>
          <a:off x="7594111" y="1648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21431</xdr:rowOff>
    </xdr:from>
    <xdr:ext cx="534377" cy="259045"/>
    <xdr:sp macro="" textlink="">
      <xdr:nvSpPr>
        <xdr:cNvPr id="476" name="テキスト ボックス 475"/>
        <xdr:cNvSpPr txBox="1"/>
      </xdr:nvSpPr>
      <xdr:spPr>
        <a:xfrm>
          <a:off x="6705111" y="164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144129</xdr:rowOff>
    </xdr:from>
    <xdr:to>
      <xdr:col>55</xdr:col>
      <xdr:colOff>50800</xdr:colOff>
      <xdr:row>92</xdr:row>
      <xdr:rowOff>74279</xdr:rowOff>
    </xdr:to>
    <xdr:sp macro="" textlink="">
      <xdr:nvSpPr>
        <xdr:cNvPr id="482" name="楕円 481"/>
        <xdr:cNvSpPr/>
      </xdr:nvSpPr>
      <xdr:spPr>
        <a:xfrm>
          <a:off x="10426700" y="1574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167006</xdr:rowOff>
    </xdr:from>
    <xdr:ext cx="599010" cy="259045"/>
    <xdr:sp macro="" textlink="">
      <xdr:nvSpPr>
        <xdr:cNvPr id="483" name="土木費該当値テキスト"/>
        <xdr:cNvSpPr txBox="1"/>
      </xdr:nvSpPr>
      <xdr:spPr>
        <a:xfrm>
          <a:off x="10528300" y="1559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89435</xdr:rowOff>
    </xdr:from>
    <xdr:to>
      <xdr:col>50</xdr:col>
      <xdr:colOff>165100</xdr:colOff>
      <xdr:row>94</xdr:row>
      <xdr:rowOff>19585</xdr:rowOff>
    </xdr:to>
    <xdr:sp macro="" textlink="">
      <xdr:nvSpPr>
        <xdr:cNvPr id="484" name="楕円 483"/>
        <xdr:cNvSpPr/>
      </xdr:nvSpPr>
      <xdr:spPr>
        <a:xfrm>
          <a:off x="9588500" y="1603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36112</xdr:rowOff>
    </xdr:from>
    <xdr:ext cx="599010" cy="259045"/>
    <xdr:sp macro="" textlink="">
      <xdr:nvSpPr>
        <xdr:cNvPr id="485" name="テキスト ボックス 484"/>
        <xdr:cNvSpPr txBox="1"/>
      </xdr:nvSpPr>
      <xdr:spPr>
        <a:xfrm>
          <a:off x="9339795" y="1580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163416</xdr:rowOff>
    </xdr:from>
    <xdr:to>
      <xdr:col>46</xdr:col>
      <xdr:colOff>38100</xdr:colOff>
      <xdr:row>92</xdr:row>
      <xdr:rowOff>93566</xdr:rowOff>
    </xdr:to>
    <xdr:sp macro="" textlink="">
      <xdr:nvSpPr>
        <xdr:cNvPr id="486" name="楕円 485"/>
        <xdr:cNvSpPr/>
      </xdr:nvSpPr>
      <xdr:spPr>
        <a:xfrm>
          <a:off x="8699500" y="157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110093</xdr:rowOff>
    </xdr:from>
    <xdr:ext cx="599010" cy="259045"/>
    <xdr:sp macro="" textlink="">
      <xdr:nvSpPr>
        <xdr:cNvPr id="487" name="テキスト ボックス 486"/>
        <xdr:cNvSpPr txBox="1"/>
      </xdr:nvSpPr>
      <xdr:spPr>
        <a:xfrm>
          <a:off x="8450795" y="1554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145573</xdr:rowOff>
    </xdr:from>
    <xdr:to>
      <xdr:col>41</xdr:col>
      <xdr:colOff>101600</xdr:colOff>
      <xdr:row>93</xdr:row>
      <xdr:rowOff>75723</xdr:rowOff>
    </xdr:to>
    <xdr:sp macro="" textlink="">
      <xdr:nvSpPr>
        <xdr:cNvPr id="488" name="楕円 487"/>
        <xdr:cNvSpPr/>
      </xdr:nvSpPr>
      <xdr:spPr>
        <a:xfrm>
          <a:off x="7810500" y="1591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92250</xdr:rowOff>
    </xdr:from>
    <xdr:ext cx="599010" cy="259045"/>
    <xdr:sp macro="" textlink="">
      <xdr:nvSpPr>
        <xdr:cNvPr id="489" name="テキスト ボックス 488"/>
        <xdr:cNvSpPr txBox="1"/>
      </xdr:nvSpPr>
      <xdr:spPr>
        <a:xfrm>
          <a:off x="7561795" y="1569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115607</xdr:rowOff>
    </xdr:from>
    <xdr:to>
      <xdr:col>36</xdr:col>
      <xdr:colOff>165100</xdr:colOff>
      <xdr:row>93</xdr:row>
      <xdr:rowOff>45757</xdr:rowOff>
    </xdr:to>
    <xdr:sp macro="" textlink="">
      <xdr:nvSpPr>
        <xdr:cNvPr id="490" name="楕円 489"/>
        <xdr:cNvSpPr/>
      </xdr:nvSpPr>
      <xdr:spPr>
        <a:xfrm>
          <a:off x="6921500" y="1588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62284</xdr:rowOff>
    </xdr:from>
    <xdr:ext cx="599010" cy="259045"/>
    <xdr:sp macro="" textlink="">
      <xdr:nvSpPr>
        <xdr:cNvPr id="491" name="テキスト ボックス 490"/>
        <xdr:cNvSpPr txBox="1"/>
      </xdr:nvSpPr>
      <xdr:spPr>
        <a:xfrm>
          <a:off x="6672795" y="1566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159751</xdr:rowOff>
    </xdr:from>
    <xdr:to>
      <xdr:col>85</xdr:col>
      <xdr:colOff>127000</xdr:colOff>
      <xdr:row>36</xdr:row>
      <xdr:rowOff>25868</xdr:rowOff>
    </xdr:to>
    <xdr:cxnSp macro="">
      <xdr:nvCxnSpPr>
        <xdr:cNvPr id="522" name="直線コネクタ 521"/>
        <xdr:cNvCxnSpPr/>
      </xdr:nvCxnSpPr>
      <xdr:spPr>
        <a:xfrm>
          <a:off x="15481300" y="5817601"/>
          <a:ext cx="838200" cy="3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14738</xdr:rowOff>
    </xdr:from>
    <xdr:ext cx="534377" cy="259045"/>
    <xdr:sp macro="" textlink="">
      <xdr:nvSpPr>
        <xdr:cNvPr id="523" name="消防費平均値テキスト"/>
        <xdr:cNvSpPr txBox="1"/>
      </xdr:nvSpPr>
      <xdr:spPr>
        <a:xfrm>
          <a:off x="16370300" y="6186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85173</xdr:rowOff>
    </xdr:from>
    <xdr:to>
      <xdr:col>81</xdr:col>
      <xdr:colOff>50800</xdr:colOff>
      <xdr:row>33</xdr:row>
      <xdr:rowOff>159751</xdr:rowOff>
    </xdr:to>
    <xdr:cxnSp macro="">
      <xdr:nvCxnSpPr>
        <xdr:cNvPr id="525" name="直線コネクタ 524"/>
        <xdr:cNvCxnSpPr/>
      </xdr:nvCxnSpPr>
      <xdr:spPr>
        <a:xfrm>
          <a:off x="14592300" y="5743023"/>
          <a:ext cx="889000" cy="7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86573</xdr:rowOff>
    </xdr:from>
    <xdr:ext cx="534377" cy="259045"/>
    <xdr:sp macro="" textlink="">
      <xdr:nvSpPr>
        <xdr:cNvPr id="527" name="テキスト ボックス 526"/>
        <xdr:cNvSpPr txBox="1"/>
      </xdr:nvSpPr>
      <xdr:spPr>
        <a:xfrm>
          <a:off x="15214111" y="625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85173</xdr:rowOff>
    </xdr:from>
    <xdr:to>
      <xdr:col>76</xdr:col>
      <xdr:colOff>114300</xdr:colOff>
      <xdr:row>34</xdr:row>
      <xdr:rowOff>21993</xdr:rowOff>
    </xdr:to>
    <xdr:cxnSp macro="">
      <xdr:nvCxnSpPr>
        <xdr:cNvPr id="528" name="直線コネクタ 527"/>
        <xdr:cNvCxnSpPr/>
      </xdr:nvCxnSpPr>
      <xdr:spPr>
        <a:xfrm flipV="1">
          <a:off x="13703300" y="5743023"/>
          <a:ext cx="889000" cy="10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157766</xdr:rowOff>
    </xdr:from>
    <xdr:ext cx="534377" cy="259045"/>
    <xdr:sp macro="" textlink="">
      <xdr:nvSpPr>
        <xdr:cNvPr id="530" name="テキスト ボックス 529"/>
        <xdr:cNvSpPr txBox="1"/>
      </xdr:nvSpPr>
      <xdr:spPr>
        <a:xfrm>
          <a:off x="14325111" y="63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21993</xdr:rowOff>
    </xdr:from>
    <xdr:to>
      <xdr:col>71</xdr:col>
      <xdr:colOff>177800</xdr:colOff>
      <xdr:row>37</xdr:row>
      <xdr:rowOff>33216</xdr:rowOff>
    </xdr:to>
    <xdr:cxnSp macro="">
      <xdr:nvCxnSpPr>
        <xdr:cNvPr id="531" name="直線コネクタ 530"/>
        <xdr:cNvCxnSpPr/>
      </xdr:nvCxnSpPr>
      <xdr:spPr>
        <a:xfrm flipV="1">
          <a:off x="12814300" y="5851293"/>
          <a:ext cx="889000" cy="52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30882</xdr:rowOff>
    </xdr:from>
    <xdr:ext cx="534377" cy="259045"/>
    <xdr:sp macro="" textlink="">
      <xdr:nvSpPr>
        <xdr:cNvPr id="533" name="テキスト ボックス 532"/>
        <xdr:cNvSpPr txBox="1"/>
      </xdr:nvSpPr>
      <xdr:spPr>
        <a:xfrm>
          <a:off x="13436111" y="63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146518</xdr:rowOff>
    </xdr:from>
    <xdr:to>
      <xdr:col>85</xdr:col>
      <xdr:colOff>177800</xdr:colOff>
      <xdr:row>36</xdr:row>
      <xdr:rowOff>76668</xdr:rowOff>
    </xdr:to>
    <xdr:sp macro="" textlink="">
      <xdr:nvSpPr>
        <xdr:cNvPr id="541" name="楕円 540"/>
        <xdr:cNvSpPr/>
      </xdr:nvSpPr>
      <xdr:spPr>
        <a:xfrm>
          <a:off x="16268700" y="61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169395</xdr:rowOff>
    </xdr:from>
    <xdr:ext cx="534377" cy="259045"/>
    <xdr:sp macro="" textlink="">
      <xdr:nvSpPr>
        <xdr:cNvPr id="542" name="消防費該当値テキスト"/>
        <xdr:cNvSpPr txBox="1"/>
      </xdr:nvSpPr>
      <xdr:spPr>
        <a:xfrm>
          <a:off x="16370300" y="599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108951</xdr:rowOff>
    </xdr:from>
    <xdr:to>
      <xdr:col>81</xdr:col>
      <xdr:colOff>101600</xdr:colOff>
      <xdr:row>34</xdr:row>
      <xdr:rowOff>39101</xdr:rowOff>
    </xdr:to>
    <xdr:sp macro="" textlink="">
      <xdr:nvSpPr>
        <xdr:cNvPr id="543" name="楕円 542"/>
        <xdr:cNvSpPr/>
      </xdr:nvSpPr>
      <xdr:spPr>
        <a:xfrm>
          <a:off x="15430500" y="576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55628</xdr:rowOff>
    </xdr:from>
    <xdr:ext cx="534377" cy="259045"/>
    <xdr:sp macro="" textlink="">
      <xdr:nvSpPr>
        <xdr:cNvPr id="544" name="テキスト ボックス 543"/>
        <xdr:cNvSpPr txBox="1"/>
      </xdr:nvSpPr>
      <xdr:spPr>
        <a:xfrm>
          <a:off x="15214111" y="554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34373</xdr:rowOff>
    </xdr:from>
    <xdr:to>
      <xdr:col>76</xdr:col>
      <xdr:colOff>165100</xdr:colOff>
      <xdr:row>33</xdr:row>
      <xdr:rowOff>135973</xdr:rowOff>
    </xdr:to>
    <xdr:sp macro="" textlink="">
      <xdr:nvSpPr>
        <xdr:cNvPr id="545" name="楕円 544"/>
        <xdr:cNvSpPr/>
      </xdr:nvSpPr>
      <xdr:spPr>
        <a:xfrm>
          <a:off x="14541500" y="569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152500</xdr:rowOff>
    </xdr:from>
    <xdr:ext cx="534377" cy="259045"/>
    <xdr:sp macro="" textlink="">
      <xdr:nvSpPr>
        <xdr:cNvPr id="546" name="テキスト ボックス 545"/>
        <xdr:cNvSpPr txBox="1"/>
      </xdr:nvSpPr>
      <xdr:spPr>
        <a:xfrm>
          <a:off x="14325111" y="546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142643</xdr:rowOff>
    </xdr:from>
    <xdr:to>
      <xdr:col>72</xdr:col>
      <xdr:colOff>38100</xdr:colOff>
      <xdr:row>34</xdr:row>
      <xdr:rowOff>72793</xdr:rowOff>
    </xdr:to>
    <xdr:sp macro="" textlink="">
      <xdr:nvSpPr>
        <xdr:cNvPr id="547" name="楕円 546"/>
        <xdr:cNvSpPr/>
      </xdr:nvSpPr>
      <xdr:spPr>
        <a:xfrm>
          <a:off x="13652500" y="580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89320</xdr:rowOff>
    </xdr:from>
    <xdr:ext cx="534377" cy="259045"/>
    <xdr:sp macro="" textlink="">
      <xdr:nvSpPr>
        <xdr:cNvPr id="548" name="テキスト ボックス 547"/>
        <xdr:cNvSpPr txBox="1"/>
      </xdr:nvSpPr>
      <xdr:spPr>
        <a:xfrm>
          <a:off x="13436111" y="557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153866</xdr:rowOff>
    </xdr:from>
    <xdr:to>
      <xdr:col>67</xdr:col>
      <xdr:colOff>101600</xdr:colOff>
      <xdr:row>37</xdr:row>
      <xdr:rowOff>84016</xdr:rowOff>
    </xdr:to>
    <xdr:sp macro="" textlink="">
      <xdr:nvSpPr>
        <xdr:cNvPr id="549" name="楕円 548"/>
        <xdr:cNvSpPr/>
      </xdr:nvSpPr>
      <xdr:spPr>
        <a:xfrm>
          <a:off x="12763500" y="632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75143</xdr:rowOff>
    </xdr:from>
    <xdr:ext cx="534377" cy="259045"/>
    <xdr:sp macro="" textlink="">
      <xdr:nvSpPr>
        <xdr:cNvPr id="550" name="テキスト ボックス 549"/>
        <xdr:cNvSpPr txBox="1"/>
      </xdr:nvSpPr>
      <xdr:spPr>
        <a:xfrm>
          <a:off x="12547111" y="641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39605</xdr:rowOff>
    </xdr:from>
    <xdr:to>
      <xdr:col>85</xdr:col>
      <xdr:colOff>127000</xdr:colOff>
      <xdr:row>56</xdr:row>
      <xdr:rowOff>47378</xdr:rowOff>
    </xdr:to>
    <xdr:cxnSp macro="">
      <xdr:nvCxnSpPr>
        <xdr:cNvPr id="577" name="直線コネクタ 576"/>
        <xdr:cNvCxnSpPr/>
      </xdr:nvCxnSpPr>
      <xdr:spPr>
        <a:xfrm flipV="1">
          <a:off x="15481300" y="9640805"/>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47378</xdr:rowOff>
    </xdr:from>
    <xdr:to>
      <xdr:col>81</xdr:col>
      <xdr:colOff>50800</xdr:colOff>
      <xdr:row>56</xdr:row>
      <xdr:rowOff>120726</xdr:rowOff>
    </xdr:to>
    <xdr:cxnSp macro="">
      <xdr:nvCxnSpPr>
        <xdr:cNvPr id="580" name="直線コネクタ 579"/>
        <xdr:cNvCxnSpPr/>
      </xdr:nvCxnSpPr>
      <xdr:spPr>
        <a:xfrm flipV="1">
          <a:off x="14592300" y="9648578"/>
          <a:ext cx="889000" cy="7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120726</xdr:rowOff>
    </xdr:from>
    <xdr:to>
      <xdr:col>76</xdr:col>
      <xdr:colOff>114300</xdr:colOff>
      <xdr:row>56</xdr:row>
      <xdr:rowOff>139440</xdr:rowOff>
    </xdr:to>
    <xdr:cxnSp macro="">
      <xdr:nvCxnSpPr>
        <xdr:cNvPr id="583" name="直線コネクタ 582"/>
        <xdr:cNvCxnSpPr/>
      </xdr:nvCxnSpPr>
      <xdr:spPr>
        <a:xfrm flipV="1">
          <a:off x="13703300" y="9721926"/>
          <a:ext cx="889000" cy="1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85" name="テキスト ボックス 584"/>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139440</xdr:rowOff>
    </xdr:from>
    <xdr:to>
      <xdr:col>71</xdr:col>
      <xdr:colOff>177800</xdr:colOff>
      <xdr:row>56</xdr:row>
      <xdr:rowOff>147678</xdr:rowOff>
    </xdr:to>
    <xdr:cxnSp macro="">
      <xdr:nvCxnSpPr>
        <xdr:cNvPr id="586" name="直線コネクタ 585"/>
        <xdr:cNvCxnSpPr/>
      </xdr:nvCxnSpPr>
      <xdr:spPr>
        <a:xfrm flipV="1">
          <a:off x="12814300" y="9740640"/>
          <a:ext cx="889000" cy="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160255</xdr:rowOff>
    </xdr:from>
    <xdr:to>
      <xdr:col>85</xdr:col>
      <xdr:colOff>177800</xdr:colOff>
      <xdr:row>56</xdr:row>
      <xdr:rowOff>90405</xdr:rowOff>
    </xdr:to>
    <xdr:sp macro="" textlink="">
      <xdr:nvSpPr>
        <xdr:cNvPr id="596" name="楕円 595"/>
        <xdr:cNvSpPr/>
      </xdr:nvSpPr>
      <xdr:spPr>
        <a:xfrm>
          <a:off x="16268700" y="95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138682</xdr:rowOff>
    </xdr:from>
    <xdr:ext cx="534377" cy="259045"/>
    <xdr:sp macro="" textlink="">
      <xdr:nvSpPr>
        <xdr:cNvPr id="597" name="教育費該当値テキスト"/>
        <xdr:cNvSpPr txBox="1"/>
      </xdr:nvSpPr>
      <xdr:spPr>
        <a:xfrm>
          <a:off x="16370300" y="956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168028</xdr:rowOff>
    </xdr:from>
    <xdr:to>
      <xdr:col>81</xdr:col>
      <xdr:colOff>101600</xdr:colOff>
      <xdr:row>56</xdr:row>
      <xdr:rowOff>98178</xdr:rowOff>
    </xdr:to>
    <xdr:sp macro="" textlink="">
      <xdr:nvSpPr>
        <xdr:cNvPr id="598" name="楕円 597"/>
        <xdr:cNvSpPr/>
      </xdr:nvSpPr>
      <xdr:spPr>
        <a:xfrm>
          <a:off x="15430500" y="959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89305</xdr:rowOff>
    </xdr:from>
    <xdr:ext cx="534377" cy="259045"/>
    <xdr:sp macro="" textlink="">
      <xdr:nvSpPr>
        <xdr:cNvPr id="599" name="テキスト ボックス 598"/>
        <xdr:cNvSpPr txBox="1"/>
      </xdr:nvSpPr>
      <xdr:spPr>
        <a:xfrm>
          <a:off x="15214111" y="969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69926</xdr:rowOff>
    </xdr:from>
    <xdr:to>
      <xdr:col>76</xdr:col>
      <xdr:colOff>165100</xdr:colOff>
      <xdr:row>57</xdr:row>
      <xdr:rowOff>76</xdr:rowOff>
    </xdr:to>
    <xdr:sp macro="" textlink="">
      <xdr:nvSpPr>
        <xdr:cNvPr id="600" name="楕円 599"/>
        <xdr:cNvSpPr/>
      </xdr:nvSpPr>
      <xdr:spPr>
        <a:xfrm>
          <a:off x="14541500" y="96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162653</xdr:rowOff>
    </xdr:from>
    <xdr:ext cx="534377" cy="259045"/>
    <xdr:sp macro="" textlink="">
      <xdr:nvSpPr>
        <xdr:cNvPr id="601" name="テキスト ボックス 600"/>
        <xdr:cNvSpPr txBox="1"/>
      </xdr:nvSpPr>
      <xdr:spPr>
        <a:xfrm>
          <a:off x="14325111" y="97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88640</xdr:rowOff>
    </xdr:from>
    <xdr:to>
      <xdr:col>72</xdr:col>
      <xdr:colOff>38100</xdr:colOff>
      <xdr:row>57</xdr:row>
      <xdr:rowOff>18790</xdr:rowOff>
    </xdr:to>
    <xdr:sp macro="" textlink="">
      <xdr:nvSpPr>
        <xdr:cNvPr id="602" name="楕円 601"/>
        <xdr:cNvSpPr/>
      </xdr:nvSpPr>
      <xdr:spPr>
        <a:xfrm>
          <a:off x="13652500" y="96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9917</xdr:rowOff>
    </xdr:from>
    <xdr:ext cx="534377" cy="259045"/>
    <xdr:sp macro="" textlink="">
      <xdr:nvSpPr>
        <xdr:cNvPr id="603" name="テキスト ボックス 602"/>
        <xdr:cNvSpPr txBox="1"/>
      </xdr:nvSpPr>
      <xdr:spPr>
        <a:xfrm>
          <a:off x="13436111" y="97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96878</xdr:rowOff>
    </xdr:from>
    <xdr:to>
      <xdr:col>67</xdr:col>
      <xdr:colOff>101600</xdr:colOff>
      <xdr:row>57</xdr:row>
      <xdr:rowOff>27028</xdr:rowOff>
    </xdr:to>
    <xdr:sp macro="" textlink="">
      <xdr:nvSpPr>
        <xdr:cNvPr id="604" name="楕円 603"/>
        <xdr:cNvSpPr/>
      </xdr:nvSpPr>
      <xdr:spPr>
        <a:xfrm>
          <a:off x="12763500" y="969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18155</xdr:rowOff>
    </xdr:from>
    <xdr:ext cx="534377" cy="259045"/>
    <xdr:sp macro="" textlink="">
      <xdr:nvSpPr>
        <xdr:cNvPr id="605" name="テキスト ボックス 604"/>
        <xdr:cNvSpPr txBox="1"/>
      </xdr:nvSpPr>
      <xdr:spPr>
        <a:xfrm>
          <a:off x="12547111" y="979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119830</xdr:rowOff>
    </xdr:from>
    <xdr:to>
      <xdr:col>85</xdr:col>
      <xdr:colOff>127000</xdr:colOff>
      <xdr:row>78</xdr:row>
      <xdr:rowOff>124475</xdr:rowOff>
    </xdr:to>
    <xdr:cxnSp macro="">
      <xdr:nvCxnSpPr>
        <xdr:cNvPr id="632" name="直線コネクタ 631"/>
        <xdr:cNvCxnSpPr/>
      </xdr:nvCxnSpPr>
      <xdr:spPr>
        <a:xfrm flipV="1">
          <a:off x="15481300" y="13492930"/>
          <a:ext cx="838200" cy="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124475</xdr:rowOff>
    </xdr:from>
    <xdr:to>
      <xdr:col>81</xdr:col>
      <xdr:colOff>50800</xdr:colOff>
      <xdr:row>78</xdr:row>
      <xdr:rowOff>139700</xdr:rowOff>
    </xdr:to>
    <xdr:cxnSp macro="">
      <xdr:nvCxnSpPr>
        <xdr:cNvPr id="635" name="直線コネクタ 634"/>
        <xdr:cNvCxnSpPr/>
      </xdr:nvCxnSpPr>
      <xdr:spPr>
        <a:xfrm flipV="1">
          <a:off x="14592300" y="13497575"/>
          <a:ext cx="8890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1" name="直線コネクタ 640"/>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69030</xdr:rowOff>
    </xdr:from>
    <xdr:to>
      <xdr:col>85</xdr:col>
      <xdr:colOff>177800</xdr:colOff>
      <xdr:row>78</xdr:row>
      <xdr:rowOff>170630</xdr:rowOff>
    </xdr:to>
    <xdr:sp macro="" textlink="">
      <xdr:nvSpPr>
        <xdr:cNvPr id="651" name="楕円 650"/>
        <xdr:cNvSpPr/>
      </xdr:nvSpPr>
      <xdr:spPr>
        <a:xfrm>
          <a:off x="16268700" y="1344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155407</xdr:rowOff>
    </xdr:from>
    <xdr:ext cx="469744" cy="259045"/>
    <xdr:sp macro="" textlink="">
      <xdr:nvSpPr>
        <xdr:cNvPr id="652" name="災害復旧費該当値テキスト"/>
        <xdr:cNvSpPr txBox="1"/>
      </xdr:nvSpPr>
      <xdr:spPr>
        <a:xfrm>
          <a:off x="16370300" y="1335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73675</xdr:rowOff>
    </xdr:from>
    <xdr:to>
      <xdr:col>81</xdr:col>
      <xdr:colOff>101600</xdr:colOff>
      <xdr:row>79</xdr:row>
      <xdr:rowOff>3825</xdr:rowOff>
    </xdr:to>
    <xdr:sp macro="" textlink="">
      <xdr:nvSpPr>
        <xdr:cNvPr id="653" name="楕円 652"/>
        <xdr:cNvSpPr/>
      </xdr:nvSpPr>
      <xdr:spPr>
        <a:xfrm>
          <a:off x="15430500" y="134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166402</xdr:rowOff>
    </xdr:from>
    <xdr:ext cx="469744" cy="259045"/>
    <xdr:sp macro="" textlink="">
      <xdr:nvSpPr>
        <xdr:cNvPr id="654" name="テキスト ボックス 653"/>
        <xdr:cNvSpPr txBox="1"/>
      </xdr:nvSpPr>
      <xdr:spPr>
        <a:xfrm>
          <a:off x="15246428" y="1353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121873</xdr:rowOff>
    </xdr:from>
    <xdr:to>
      <xdr:col>85</xdr:col>
      <xdr:colOff>127000</xdr:colOff>
      <xdr:row>95</xdr:row>
      <xdr:rowOff>130688</xdr:rowOff>
    </xdr:to>
    <xdr:cxnSp macro="">
      <xdr:nvCxnSpPr>
        <xdr:cNvPr id="687" name="直線コネクタ 686"/>
        <xdr:cNvCxnSpPr/>
      </xdr:nvCxnSpPr>
      <xdr:spPr>
        <a:xfrm flipV="1">
          <a:off x="15481300" y="16409623"/>
          <a:ext cx="8382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130383</xdr:rowOff>
    </xdr:from>
    <xdr:to>
      <xdr:col>81</xdr:col>
      <xdr:colOff>50800</xdr:colOff>
      <xdr:row>95</xdr:row>
      <xdr:rowOff>130688</xdr:rowOff>
    </xdr:to>
    <xdr:cxnSp macro="">
      <xdr:nvCxnSpPr>
        <xdr:cNvPr id="690" name="直線コネクタ 689"/>
        <xdr:cNvCxnSpPr/>
      </xdr:nvCxnSpPr>
      <xdr:spPr>
        <a:xfrm>
          <a:off x="14592300" y="16418133"/>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16294</xdr:rowOff>
    </xdr:from>
    <xdr:ext cx="599010" cy="259045"/>
    <xdr:sp macro="" textlink="">
      <xdr:nvSpPr>
        <xdr:cNvPr id="692" name="テキスト ボックス 691"/>
        <xdr:cNvSpPr txBox="1"/>
      </xdr:nvSpPr>
      <xdr:spPr>
        <a:xfrm>
          <a:off x="15181795" y="1647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130383</xdr:rowOff>
    </xdr:from>
    <xdr:to>
      <xdr:col>76</xdr:col>
      <xdr:colOff>114300</xdr:colOff>
      <xdr:row>95</xdr:row>
      <xdr:rowOff>140852</xdr:rowOff>
    </xdr:to>
    <xdr:cxnSp macro="">
      <xdr:nvCxnSpPr>
        <xdr:cNvPr id="693" name="直線コネクタ 692"/>
        <xdr:cNvCxnSpPr/>
      </xdr:nvCxnSpPr>
      <xdr:spPr>
        <a:xfrm flipV="1">
          <a:off x="13703300" y="16418133"/>
          <a:ext cx="8890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14868</xdr:rowOff>
    </xdr:from>
    <xdr:ext cx="599010" cy="259045"/>
    <xdr:sp macro="" textlink="">
      <xdr:nvSpPr>
        <xdr:cNvPr id="695" name="テキスト ボックス 694"/>
        <xdr:cNvSpPr txBox="1"/>
      </xdr:nvSpPr>
      <xdr:spPr>
        <a:xfrm>
          <a:off x="14292795" y="164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140852</xdr:rowOff>
    </xdr:from>
    <xdr:to>
      <xdr:col>71</xdr:col>
      <xdr:colOff>177800</xdr:colOff>
      <xdr:row>95</xdr:row>
      <xdr:rowOff>147816</xdr:rowOff>
    </xdr:to>
    <xdr:cxnSp macro="">
      <xdr:nvCxnSpPr>
        <xdr:cNvPr id="696" name="直線コネクタ 695"/>
        <xdr:cNvCxnSpPr/>
      </xdr:nvCxnSpPr>
      <xdr:spPr>
        <a:xfrm flipV="1">
          <a:off x="12814300" y="16428602"/>
          <a:ext cx="889000" cy="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26407</xdr:rowOff>
    </xdr:from>
    <xdr:ext cx="599010" cy="259045"/>
    <xdr:sp macro="" textlink="">
      <xdr:nvSpPr>
        <xdr:cNvPr id="700" name="テキスト ボックス 699"/>
        <xdr:cNvSpPr txBox="1"/>
      </xdr:nvSpPr>
      <xdr:spPr>
        <a:xfrm>
          <a:off x="12514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71073</xdr:rowOff>
    </xdr:from>
    <xdr:to>
      <xdr:col>85</xdr:col>
      <xdr:colOff>177800</xdr:colOff>
      <xdr:row>96</xdr:row>
      <xdr:rowOff>1223</xdr:rowOff>
    </xdr:to>
    <xdr:sp macro="" textlink="">
      <xdr:nvSpPr>
        <xdr:cNvPr id="706" name="楕円 705"/>
        <xdr:cNvSpPr/>
      </xdr:nvSpPr>
      <xdr:spPr>
        <a:xfrm>
          <a:off x="16268700" y="1635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49500</xdr:rowOff>
    </xdr:from>
    <xdr:ext cx="599010" cy="259045"/>
    <xdr:sp macro="" textlink="">
      <xdr:nvSpPr>
        <xdr:cNvPr id="707" name="公債費該当値テキスト"/>
        <xdr:cNvSpPr txBox="1"/>
      </xdr:nvSpPr>
      <xdr:spPr>
        <a:xfrm>
          <a:off x="16370300" y="1633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79888</xdr:rowOff>
    </xdr:from>
    <xdr:to>
      <xdr:col>81</xdr:col>
      <xdr:colOff>101600</xdr:colOff>
      <xdr:row>96</xdr:row>
      <xdr:rowOff>10038</xdr:rowOff>
    </xdr:to>
    <xdr:sp macro="" textlink="">
      <xdr:nvSpPr>
        <xdr:cNvPr id="708" name="楕円 707"/>
        <xdr:cNvSpPr/>
      </xdr:nvSpPr>
      <xdr:spPr>
        <a:xfrm>
          <a:off x="15430500" y="1636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26565</xdr:rowOff>
    </xdr:from>
    <xdr:ext cx="599010" cy="259045"/>
    <xdr:sp macro="" textlink="">
      <xdr:nvSpPr>
        <xdr:cNvPr id="709" name="テキスト ボックス 708"/>
        <xdr:cNvSpPr txBox="1"/>
      </xdr:nvSpPr>
      <xdr:spPr>
        <a:xfrm>
          <a:off x="15181795" y="1614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79583</xdr:rowOff>
    </xdr:from>
    <xdr:to>
      <xdr:col>76</xdr:col>
      <xdr:colOff>165100</xdr:colOff>
      <xdr:row>96</xdr:row>
      <xdr:rowOff>9733</xdr:rowOff>
    </xdr:to>
    <xdr:sp macro="" textlink="">
      <xdr:nvSpPr>
        <xdr:cNvPr id="710" name="楕円 709"/>
        <xdr:cNvSpPr/>
      </xdr:nvSpPr>
      <xdr:spPr>
        <a:xfrm>
          <a:off x="14541500" y="1636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26260</xdr:rowOff>
    </xdr:from>
    <xdr:ext cx="599010" cy="259045"/>
    <xdr:sp macro="" textlink="">
      <xdr:nvSpPr>
        <xdr:cNvPr id="711" name="テキスト ボックス 710"/>
        <xdr:cNvSpPr txBox="1"/>
      </xdr:nvSpPr>
      <xdr:spPr>
        <a:xfrm>
          <a:off x="14292795" y="16142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90052</xdr:rowOff>
    </xdr:from>
    <xdr:to>
      <xdr:col>72</xdr:col>
      <xdr:colOff>38100</xdr:colOff>
      <xdr:row>96</xdr:row>
      <xdr:rowOff>20202</xdr:rowOff>
    </xdr:to>
    <xdr:sp macro="" textlink="">
      <xdr:nvSpPr>
        <xdr:cNvPr id="712" name="楕円 711"/>
        <xdr:cNvSpPr/>
      </xdr:nvSpPr>
      <xdr:spPr>
        <a:xfrm>
          <a:off x="13652500" y="1637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11329</xdr:rowOff>
    </xdr:from>
    <xdr:ext cx="599010" cy="259045"/>
    <xdr:sp macro="" textlink="">
      <xdr:nvSpPr>
        <xdr:cNvPr id="713" name="テキスト ボックス 712"/>
        <xdr:cNvSpPr txBox="1"/>
      </xdr:nvSpPr>
      <xdr:spPr>
        <a:xfrm>
          <a:off x="13403795" y="164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97016</xdr:rowOff>
    </xdr:from>
    <xdr:to>
      <xdr:col>67</xdr:col>
      <xdr:colOff>101600</xdr:colOff>
      <xdr:row>96</xdr:row>
      <xdr:rowOff>27166</xdr:rowOff>
    </xdr:to>
    <xdr:sp macro="" textlink="">
      <xdr:nvSpPr>
        <xdr:cNvPr id="714" name="楕円 713"/>
        <xdr:cNvSpPr/>
      </xdr:nvSpPr>
      <xdr:spPr>
        <a:xfrm>
          <a:off x="12763500" y="163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43693</xdr:rowOff>
    </xdr:from>
    <xdr:ext cx="599010" cy="259045"/>
    <xdr:sp macro="" textlink="">
      <xdr:nvSpPr>
        <xdr:cNvPr id="715" name="テキスト ボックス 714"/>
        <xdr:cNvSpPr txBox="1"/>
      </xdr:nvSpPr>
      <xdr:spPr>
        <a:xfrm>
          <a:off x="12514795" y="1615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歳出決算総額は、住民一人あたり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千円となっており、類似団体平均及び前年度比較での差が大きい部分については以下のとおりとなっている。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商工</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費（類似団体平均比較＋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84,580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円、前年度比較＋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85,806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令和３年度よりふるさと納税（住民一人あたり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51,677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円）を総務費から商工費に移行や、緊急経済対策応援券発行（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住民一人あたり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5,684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）の施行等に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より、類似団体平均及び前年度比較で住民一人あたりの負担が大きくなっている。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土木費（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類似団体平均比較＋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90,278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円、前年度比較＋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44,126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）については、主に道路・橋梁整備に関する事業や下水道事業特別会計への繰出金が大半を占めているが、特に道路・橋梁整備に関する事業費の増減が指数の増減に影響している。</a:t>
          </a: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・衛生費（類似団体平均比較＋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55,330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円、前年度比較＋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13,636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円）については、病院事業会計への繰出金（住民一人あたり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77,203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円）により、類似団体平均及び前年度比較で住民一人あたりの負担が大きくなっている。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今後も引き続き大型公共事業の取捨選択を徹底するとともに、補助事業等の活用による財政負担の軽減に努める。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標準財政規模は前年度比較で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170,102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千円の増であり、普通交付税や臨時財政対策債等の増加によるものである。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財政調整基金については、決算剰余金を積み立てるとともに、最低水準の取崩に努めていたが、令和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年度での一般財源を用いた事業の増加により、取崩額が上回ったため、前年度と比較し残高が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11,607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千円減額となった。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実質収支額については前年度と比較し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110,256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千円増額となったため、標準財政規模比で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・標準財政規模は前年度比較で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170,102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千円の増となっている。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・一般会計は、実質収支額が前年度比較で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110,256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千円の増であり、標準財政規模比で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10.68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ポイントの増。</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・水道事業は、実質収支額が前年度比較で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38,451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千円の減であり、標準財政規模比で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3.81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ポイントの減。</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・国民健康保険特別会計は、実質収支額が前年度比較で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25,360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であり、標準財政規模比で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endParaRPr lang="ja-JP" altLang="ja-JP" sz="11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・介護保険特別会計は、実質収支額が前年度比較で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6,203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千円の増であり、標準財政規模費で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・介護老人保健施設事業特別会計は、実質収支額が前年度比較で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であり、標準財政規模比で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％、前年度比較で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・後期高齢者医療特別会計は、実質収支額が前年度比較で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1,499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あり、標準財政規模費で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％、前年度比較</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ポイントの増。</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・病院事業会計、簡易水道事業特別会計、その他会計（下水道事業特別会計）については、前年度と同様、標準財政規模比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元利償還金については、過疎債や一般廃棄物処理事業債等の一部について償還完了したため、前年度比較で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また、算入公債費等については、過疎債、辺地債、緊防債等の算入公債費について償還額の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に伴い、交付税基準財政需要額に算入された公債費が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となり、前年度比較で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今後も公共施設総合管理計画等による計画的な事業執行による適正な町債発行に注力する。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厚岸町においては該当無し。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将来負担額について最も大きい比率を占める部分は一般会計等に係る地方債の現在高であるが、令和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保育所解体事業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（起債額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77,600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情報館整備事業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（起債額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74,300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千円）など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の投資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事業の施行により、地方債借入額が増加したため、前年度と比較し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充当可能財源等については、令和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年度における実質収支の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による基金の取り崩しに伴う充当可能基金の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も、基準財政需要額算入見込額で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により、総体では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今後も引き続き、地方債における新規発行を元金償還額以下とすることを原則とし、縁故債の繰上償還を行うなど、地方債残高の減少に努める。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北海道厚岸町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主な要因としては、ふるさと納税基金の増（＋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しかし、新型コロナウイルス感染症対策事業の実施、一般財源を使用した投資事業の増加等に伴う基金取崩額は増加している。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施行した大型投資事業の財源として借り入れた地方債の償還は令和３年度及び令和４年度、令和２年度に施行した十型投資事業の財源として借り入れた地方債の償還は令和４年度及び令和５年度から開始されるため、同時に地方債償還額もピークが訪れる見込みであるため、基金の減少も見込まれ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・ふるさと納税基金：ふるさと納税により、寄附された寄附金を適正に管理し、寄附者の意向を反映した施策に活用する。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・地域づくり推進基金：「自ら考え自ら行う地域づくり」事業を決起とした地域づくりの取組を永続的に発展させるために必要な事業に要する経費の財源に充てる。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・特定防衛施設周辺整備調整交付金事業基金：特定防衛施設周辺整備調整交付金を財源として公共施設の整備及び事業に要する費用に充てる。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・環境保全基金：環境への負荷の軽減、環境保全活動に係る事業の円滑な実施を図る。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・老人福祉基金：老人福祉の推進に資する。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百万円の増であった。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主な要因としては、ふるさと納税基金が前年度比較で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百万円の増で、歳出目的が限定されており、また他の特定目的基金についても積み立てした分の多くは基本的に翌年度の事業の財源となるため、将来にわたり安定的に基金へ積立を行うことは難しい。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今後も町民のためになるよう、効果的な施策に活用する。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主な要因としては、令和３年度の一般財源を用いる事業の増額による取崩額の増加によるものである。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て保育所関連事業（建設２件、解体１件）等の大型投資事業は完遂したが、今後も老朽化した公共施設の修繕や補修工事、建替等、見込まれる多くの事業があるため、同基金の残高については依然として厳しい状況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の地方債元利償還金は近年は減少傾向にあるものの、令和３年度については多数の事業を施行したため、元利償還金に充当できる他の一般財源が不足し、減債基金を充当したため残高が減少すること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施行した大型事業や令和２年度に施行した大型事業の財源として借り入れた地方債のうち、辺地対策事業債や過疎対策事業債など、据置期間が短い地方債の償還が近々始まるため、積立金については依然として厳しい状況である。今後も引き続き、地方債の新規発行を元利償還額以下にすることを原則とし、縁故債の繰上償還を行うなど、地方債残高の減少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8,808
8,683
739.27
12,368,321
11,752,159
592,677
5,546,980
12,530,376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令和３年度については、類似団体平均値と比較し</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ポイント低く、有形固定資産については比較的更新が進んでいる。</a:t>
          </a:r>
          <a:endParaRPr lang="ja-JP" altLang="ja-JP">
            <a:effectLst/>
          </a:endParaRPr>
        </a:p>
        <a:p>
          <a:r>
            <a:rPr kumimoji="1" lang="ja-JP" altLang="ja-JP" sz="1100">
              <a:solidFill>
                <a:schemeClr val="dk1"/>
              </a:solidFill>
              <a:effectLst/>
              <a:latin typeface="+mn-lt"/>
              <a:ea typeface="+mn-ea"/>
              <a:cs typeface="+mn-cs"/>
            </a:rPr>
            <a:t>　老朽化している施設等については、公共施設等総合管理計画に基づいて、長寿命化・集約化及び複合化を推進し、公共施設の適正管理等に努める。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63" name="直線コネクタ 62"/>
        <xdr:cNvCxnSpPr/>
      </xdr:nvCxnSpPr>
      <xdr:spPr>
        <a:xfrm flipV="1">
          <a:off x="4760595" y="5518658"/>
          <a:ext cx="127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64" name="有形固定資産減価償却率最小値テキスト"/>
        <xdr:cNvSpPr txBox="1"/>
      </xdr:nvSpPr>
      <xdr:spPr>
        <a:xfrm>
          <a:off x="4813300" y="677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65" name="直線コネクタ 64"/>
        <xdr:cNvCxnSpPr/>
      </xdr:nvCxnSpPr>
      <xdr:spPr>
        <a:xfrm>
          <a:off x="4673600" y="677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66"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67" name="直線コネクタ 66"/>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68" name="有形固定資産減価償却率平均値テキスト"/>
        <xdr:cNvSpPr txBox="1"/>
      </xdr:nvSpPr>
      <xdr:spPr>
        <a:xfrm>
          <a:off x="4813300" y="62818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69" name="フローチャート: 判断 68"/>
        <xdr:cNvSpPr/>
      </xdr:nvSpPr>
      <xdr:spPr>
        <a:xfrm>
          <a:off x="4711700" y="630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0" name="フローチャート: 判断 69"/>
        <xdr:cNvSpPr/>
      </xdr:nvSpPr>
      <xdr:spPr>
        <a:xfrm>
          <a:off x="4000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71" name="フローチャート: 判断 70"/>
        <xdr:cNvSpPr/>
      </xdr:nvSpPr>
      <xdr:spPr>
        <a:xfrm>
          <a:off x="3238500" y="62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72" name="フローチャート: 判断 71"/>
        <xdr:cNvSpPr/>
      </xdr:nvSpPr>
      <xdr:spPr>
        <a:xfrm>
          <a:off x="2476500" y="6199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73" name="フローチャート: 判断 72"/>
        <xdr:cNvSpPr/>
      </xdr:nvSpPr>
      <xdr:spPr>
        <a:xfrm>
          <a:off x="1714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117602</xdr:rowOff>
    </xdr:from>
    <xdr:to>
      <xdr:col>23</xdr:col>
      <xdr:colOff>136525</xdr:colOff>
      <xdr:row>32</xdr:row>
      <xdr:rowOff>47752</xdr:rowOff>
    </xdr:to>
    <xdr:sp macro="" textlink="">
      <xdr:nvSpPr>
        <xdr:cNvPr id="79" name="楕円 78"/>
        <xdr:cNvSpPr/>
      </xdr:nvSpPr>
      <xdr:spPr>
        <a:xfrm>
          <a:off x="4711700" y="620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140479</xdr:rowOff>
    </xdr:from>
    <xdr:ext cx="405111" cy="259045"/>
    <xdr:sp macro="" textlink="">
      <xdr:nvSpPr>
        <xdr:cNvPr id="80" name="有形固定資産減価償却率該当値テキスト"/>
        <xdr:cNvSpPr txBox="1"/>
      </xdr:nvSpPr>
      <xdr:spPr>
        <a:xfrm>
          <a:off x="4813300" y="605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104648</xdr:rowOff>
    </xdr:from>
    <xdr:to>
      <xdr:col>19</xdr:col>
      <xdr:colOff>187325</xdr:colOff>
      <xdr:row>32</xdr:row>
      <xdr:rowOff>34798</xdr:rowOff>
    </xdr:to>
    <xdr:sp macro="" textlink="">
      <xdr:nvSpPr>
        <xdr:cNvPr id="81" name="楕円 80"/>
        <xdr:cNvSpPr/>
      </xdr:nvSpPr>
      <xdr:spPr>
        <a:xfrm>
          <a:off x="4000500" y="619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155448</xdr:rowOff>
    </xdr:from>
    <xdr:to>
      <xdr:col>23</xdr:col>
      <xdr:colOff>85725</xdr:colOff>
      <xdr:row>31</xdr:row>
      <xdr:rowOff>168402</xdr:rowOff>
    </xdr:to>
    <xdr:cxnSp macro="">
      <xdr:nvCxnSpPr>
        <xdr:cNvPr id="82" name="直線コネクタ 81"/>
        <xdr:cNvCxnSpPr/>
      </xdr:nvCxnSpPr>
      <xdr:spPr>
        <a:xfrm>
          <a:off x="4051300" y="6241923"/>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124968</xdr:rowOff>
    </xdr:from>
    <xdr:to>
      <xdr:col>15</xdr:col>
      <xdr:colOff>187325</xdr:colOff>
      <xdr:row>31</xdr:row>
      <xdr:rowOff>55118</xdr:rowOff>
    </xdr:to>
    <xdr:sp macro="" textlink="">
      <xdr:nvSpPr>
        <xdr:cNvPr id="83" name="楕円 82"/>
        <xdr:cNvSpPr/>
      </xdr:nvSpPr>
      <xdr:spPr>
        <a:xfrm>
          <a:off x="3238500" y="603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4318</xdr:rowOff>
    </xdr:from>
    <xdr:to>
      <xdr:col>19</xdr:col>
      <xdr:colOff>136525</xdr:colOff>
      <xdr:row>31</xdr:row>
      <xdr:rowOff>155448</xdr:rowOff>
    </xdr:to>
    <xdr:cxnSp macro="">
      <xdr:nvCxnSpPr>
        <xdr:cNvPr id="84" name="直線コネクタ 83"/>
        <xdr:cNvCxnSpPr/>
      </xdr:nvCxnSpPr>
      <xdr:spPr>
        <a:xfrm>
          <a:off x="3289300" y="6090793"/>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32131</xdr:rowOff>
    </xdr:from>
    <xdr:to>
      <xdr:col>11</xdr:col>
      <xdr:colOff>187325</xdr:colOff>
      <xdr:row>30</xdr:row>
      <xdr:rowOff>133731</xdr:rowOff>
    </xdr:to>
    <xdr:sp macro="" textlink="">
      <xdr:nvSpPr>
        <xdr:cNvPr id="85" name="楕円 84"/>
        <xdr:cNvSpPr/>
      </xdr:nvSpPr>
      <xdr:spPr>
        <a:xfrm>
          <a:off x="24765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82931</xdr:rowOff>
    </xdr:from>
    <xdr:to>
      <xdr:col>15</xdr:col>
      <xdr:colOff>136525</xdr:colOff>
      <xdr:row>31</xdr:row>
      <xdr:rowOff>4318</xdr:rowOff>
    </xdr:to>
    <xdr:cxnSp macro="">
      <xdr:nvCxnSpPr>
        <xdr:cNvPr id="86" name="直線コネクタ 85"/>
        <xdr:cNvCxnSpPr/>
      </xdr:nvCxnSpPr>
      <xdr:spPr>
        <a:xfrm>
          <a:off x="2527300" y="5997956"/>
          <a:ext cx="762000" cy="9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105537</xdr:rowOff>
    </xdr:from>
    <xdr:to>
      <xdr:col>7</xdr:col>
      <xdr:colOff>187325</xdr:colOff>
      <xdr:row>31</xdr:row>
      <xdr:rowOff>35687</xdr:rowOff>
    </xdr:to>
    <xdr:sp macro="" textlink="">
      <xdr:nvSpPr>
        <xdr:cNvPr id="87" name="楕円 86"/>
        <xdr:cNvSpPr/>
      </xdr:nvSpPr>
      <xdr:spPr>
        <a:xfrm>
          <a:off x="1714500" y="60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82931</xdr:rowOff>
    </xdr:from>
    <xdr:to>
      <xdr:col>11</xdr:col>
      <xdr:colOff>136525</xdr:colOff>
      <xdr:row>30</xdr:row>
      <xdr:rowOff>156337</xdr:rowOff>
    </xdr:to>
    <xdr:cxnSp macro="">
      <xdr:nvCxnSpPr>
        <xdr:cNvPr id="88" name="直線コネクタ 87"/>
        <xdr:cNvCxnSpPr/>
      </xdr:nvCxnSpPr>
      <xdr:spPr>
        <a:xfrm flipV="1">
          <a:off x="1765300" y="5997956"/>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89" name="n_1aveValue有形固定資産減価償却率"/>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66946</xdr:rowOff>
    </xdr:from>
    <xdr:ext cx="405111" cy="259045"/>
    <xdr:sp macro="" textlink="">
      <xdr:nvSpPr>
        <xdr:cNvPr id="90" name="n_2aveValue有形固定資産減価償却率"/>
        <xdr:cNvSpPr txBox="1"/>
      </xdr:nvSpPr>
      <xdr:spPr>
        <a:xfrm>
          <a:off x="3086744" y="632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34561</xdr:rowOff>
    </xdr:from>
    <xdr:ext cx="405111" cy="259045"/>
    <xdr:sp macro="" textlink="">
      <xdr:nvSpPr>
        <xdr:cNvPr id="91" name="n_3aveValue有形固定資産減価償却率"/>
        <xdr:cNvSpPr txBox="1"/>
      </xdr:nvSpPr>
      <xdr:spPr>
        <a:xfrm>
          <a:off x="2324744" y="6292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164990</xdr:rowOff>
    </xdr:from>
    <xdr:ext cx="405111" cy="259045"/>
    <xdr:sp macro="" textlink="">
      <xdr:nvSpPr>
        <xdr:cNvPr id="92" name="n_4aveValue有形固定資産減価償却率"/>
        <xdr:cNvSpPr txBox="1"/>
      </xdr:nvSpPr>
      <xdr:spPr>
        <a:xfrm>
          <a:off x="1562744" y="6251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51325</xdr:rowOff>
    </xdr:from>
    <xdr:ext cx="405111" cy="259045"/>
    <xdr:sp macro="" textlink="">
      <xdr:nvSpPr>
        <xdr:cNvPr id="93" name="n_1mainValue有形固定資産減価償却率"/>
        <xdr:cNvSpPr txBox="1"/>
      </xdr:nvSpPr>
      <xdr:spPr>
        <a:xfrm>
          <a:off x="3836044" y="596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71645</xdr:rowOff>
    </xdr:from>
    <xdr:ext cx="405111" cy="259045"/>
    <xdr:sp macro="" textlink="">
      <xdr:nvSpPr>
        <xdr:cNvPr id="94" name="n_2mainValue有形固定資産減価償却率"/>
        <xdr:cNvSpPr txBox="1"/>
      </xdr:nvSpPr>
      <xdr:spPr>
        <a:xfrm>
          <a:off x="3086744" y="5815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150258</xdr:rowOff>
    </xdr:from>
    <xdr:ext cx="405111" cy="259045"/>
    <xdr:sp macro="" textlink="">
      <xdr:nvSpPr>
        <xdr:cNvPr id="95" name="n_3mainValue有形固定資産減価償却率"/>
        <xdr:cNvSpPr txBox="1"/>
      </xdr:nvSpPr>
      <xdr:spPr>
        <a:xfrm>
          <a:off x="2324744" y="5722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52214</xdr:rowOff>
    </xdr:from>
    <xdr:ext cx="405111" cy="259045"/>
    <xdr:sp macro="" textlink="">
      <xdr:nvSpPr>
        <xdr:cNvPr id="96" name="n_4mainValue有形固定資産減価償却率"/>
        <xdr:cNvSpPr txBox="1"/>
      </xdr:nvSpPr>
      <xdr:spPr>
        <a:xfrm>
          <a:off x="1562744" y="5795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令和３年度については、類似団体平均値と比較し</a:t>
          </a:r>
          <a:r>
            <a:rPr kumimoji="1" lang="en-US" altLang="ja-JP" sz="1100">
              <a:solidFill>
                <a:schemeClr val="dk1"/>
              </a:solidFill>
              <a:effectLst/>
              <a:latin typeface="+mn-lt"/>
              <a:ea typeface="+mn-ea"/>
              <a:cs typeface="+mn-cs"/>
            </a:rPr>
            <a:t>455</a:t>
          </a:r>
          <a:r>
            <a:rPr kumimoji="1" lang="ja-JP" altLang="ja-JP" sz="1100">
              <a:solidFill>
                <a:schemeClr val="dk1"/>
              </a:solidFill>
              <a:effectLst/>
              <a:latin typeface="+mn-lt"/>
              <a:ea typeface="+mn-ea"/>
              <a:cs typeface="+mn-cs"/>
            </a:rPr>
            <a:t>ポイント超過している。北海道平均と比較しても</a:t>
          </a:r>
          <a:r>
            <a:rPr kumimoji="1" lang="en-US" altLang="ja-JP" sz="1100">
              <a:solidFill>
                <a:schemeClr val="dk1"/>
              </a:solidFill>
              <a:effectLst/>
              <a:latin typeface="+mn-lt"/>
              <a:ea typeface="+mn-ea"/>
              <a:cs typeface="+mn-cs"/>
            </a:rPr>
            <a:t>271.2</a:t>
          </a:r>
          <a:r>
            <a:rPr kumimoji="1" lang="ja-JP" altLang="ja-JP" sz="1100">
              <a:solidFill>
                <a:schemeClr val="dk1"/>
              </a:solidFill>
              <a:effectLst/>
              <a:latin typeface="+mn-lt"/>
              <a:ea typeface="+mn-ea"/>
              <a:cs typeface="+mn-cs"/>
            </a:rPr>
            <a:t>ポイント超過しており、これは有形固定資産の更新に伴う地方債の借入等が影響している。　</a:t>
          </a:r>
          <a:endParaRPr lang="ja-JP" altLang="ja-JP">
            <a:effectLst/>
          </a:endParaRPr>
        </a:p>
        <a:p>
          <a:r>
            <a:rPr kumimoji="1" lang="ja-JP" altLang="ja-JP" sz="1100">
              <a:solidFill>
                <a:schemeClr val="dk1"/>
              </a:solidFill>
              <a:effectLst/>
              <a:latin typeface="+mn-lt"/>
              <a:ea typeface="+mn-ea"/>
              <a:cs typeface="+mn-cs"/>
            </a:rPr>
            <a:t>　大型投資事業の適切な取捨選択による地方債の新規発行の抑制等により、後世への負担を軽減するよう財政の健全化を図る。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27" name="直線コネクタ 126"/>
        <xdr:cNvCxnSpPr/>
      </xdr:nvCxnSpPr>
      <xdr:spPr>
        <a:xfrm flipV="1">
          <a:off x="14793595" y="5261428"/>
          <a:ext cx="1269"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28" name="債務償還比率最小値テキスト"/>
        <xdr:cNvSpPr txBox="1"/>
      </xdr:nvSpPr>
      <xdr:spPr>
        <a:xfrm>
          <a:off x="14846300" y="665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29" name="直線コネクタ 128"/>
        <xdr:cNvCxnSpPr/>
      </xdr:nvCxnSpPr>
      <xdr:spPr>
        <a:xfrm>
          <a:off x="14706600" y="665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160110</xdr:rowOff>
    </xdr:from>
    <xdr:ext cx="469744" cy="259045"/>
    <xdr:sp macro="" textlink="">
      <xdr:nvSpPr>
        <xdr:cNvPr id="132" name="債務償還比率平均値テキスト"/>
        <xdr:cNvSpPr txBox="1"/>
      </xdr:nvSpPr>
      <xdr:spPr>
        <a:xfrm>
          <a:off x="14846300" y="5560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33" name="フローチャート: 判断 132"/>
        <xdr:cNvSpPr/>
      </xdr:nvSpPr>
      <xdr:spPr>
        <a:xfrm>
          <a:off x="147447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34" name="フローチャート: 判断 133"/>
        <xdr:cNvSpPr/>
      </xdr:nvSpPr>
      <xdr:spPr>
        <a:xfrm>
          <a:off x="14033500" y="583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35" name="フローチャート: 判断 134"/>
        <xdr:cNvSpPr/>
      </xdr:nvSpPr>
      <xdr:spPr>
        <a:xfrm>
          <a:off x="13271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36" name="フローチャート: 判断 135"/>
        <xdr:cNvSpPr/>
      </xdr:nvSpPr>
      <xdr:spPr>
        <a:xfrm>
          <a:off x="12509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37" name="フローチャート: 判断 136"/>
        <xdr:cNvSpPr/>
      </xdr:nvSpPr>
      <xdr:spPr>
        <a:xfrm>
          <a:off x="11747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153108</xdr:rowOff>
    </xdr:from>
    <xdr:to>
      <xdr:col>76</xdr:col>
      <xdr:colOff>73025</xdr:colOff>
      <xdr:row>33</xdr:row>
      <xdr:rowOff>83258</xdr:rowOff>
    </xdr:to>
    <xdr:sp macro="" textlink="">
      <xdr:nvSpPr>
        <xdr:cNvPr id="143" name="楕円 142"/>
        <xdr:cNvSpPr/>
      </xdr:nvSpPr>
      <xdr:spPr>
        <a:xfrm>
          <a:off x="14744700" y="641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131535</xdr:rowOff>
    </xdr:from>
    <xdr:ext cx="469744" cy="259045"/>
    <xdr:sp macro="" textlink="">
      <xdr:nvSpPr>
        <xdr:cNvPr id="144" name="債務償還比率該当値テキスト"/>
        <xdr:cNvSpPr txBox="1"/>
      </xdr:nvSpPr>
      <xdr:spPr>
        <a:xfrm>
          <a:off x="14846300" y="63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56452</xdr:rowOff>
    </xdr:from>
    <xdr:to>
      <xdr:col>72</xdr:col>
      <xdr:colOff>123825</xdr:colOff>
      <xdr:row>33</xdr:row>
      <xdr:rowOff>158052</xdr:rowOff>
    </xdr:to>
    <xdr:sp macro="" textlink="">
      <xdr:nvSpPr>
        <xdr:cNvPr id="145" name="楕円 144"/>
        <xdr:cNvSpPr/>
      </xdr:nvSpPr>
      <xdr:spPr>
        <a:xfrm>
          <a:off x="14033500" y="648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32458</xdr:rowOff>
    </xdr:from>
    <xdr:to>
      <xdr:col>76</xdr:col>
      <xdr:colOff>22225</xdr:colOff>
      <xdr:row>33</xdr:row>
      <xdr:rowOff>107252</xdr:rowOff>
    </xdr:to>
    <xdr:cxnSp macro="">
      <xdr:nvCxnSpPr>
        <xdr:cNvPr id="146" name="直線コネクタ 145"/>
        <xdr:cNvCxnSpPr/>
      </xdr:nvCxnSpPr>
      <xdr:spPr>
        <a:xfrm flipV="1">
          <a:off x="14084300" y="6461833"/>
          <a:ext cx="711200" cy="7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53984</xdr:rowOff>
    </xdr:from>
    <xdr:to>
      <xdr:col>68</xdr:col>
      <xdr:colOff>123825</xdr:colOff>
      <xdr:row>33</xdr:row>
      <xdr:rowOff>155584</xdr:rowOff>
    </xdr:to>
    <xdr:sp macro="" textlink="">
      <xdr:nvSpPr>
        <xdr:cNvPr id="147" name="楕円 146"/>
        <xdr:cNvSpPr/>
      </xdr:nvSpPr>
      <xdr:spPr>
        <a:xfrm>
          <a:off x="13271500" y="648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104784</xdr:rowOff>
    </xdr:from>
    <xdr:to>
      <xdr:col>72</xdr:col>
      <xdr:colOff>73025</xdr:colOff>
      <xdr:row>33</xdr:row>
      <xdr:rowOff>107252</xdr:rowOff>
    </xdr:to>
    <xdr:cxnSp macro="">
      <xdr:nvCxnSpPr>
        <xdr:cNvPr id="148" name="直線コネクタ 147"/>
        <xdr:cNvCxnSpPr/>
      </xdr:nvCxnSpPr>
      <xdr:spPr>
        <a:xfrm>
          <a:off x="13322300" y="6534159"/>
          <a:ext cx="762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160165</xdr:rowOff>
    </xdr:from>
    <xdr:to>
      <xdr:col>64</xdr:col>
      <xdr:colOff>123825</xdr:colOff>
      <xdr:row>32</xdr:row>
      <xdr:rowOff>90315</xdr:rowOff>
    </xdr:to>
    <xdr:sp macro="" textlink="">
      <xdr:nvSpPr>
        <xdr:cNvPr id="149" name="楕円 148"/>
        <xdr:cNvSpPr/>
      </xdr:nvSpPr>
      <xdr:spPr>
        <a:xfrm>
          <a:off x="12509500" y="62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39515</xdr:rowOff>
    </xdr:from>
    <xdr:to>
      <xdr:col>68</xdr:col>
      <xdr:colOff>73025</xdr:colOff>
      <xdr:row>33</xdr:row>
      <xdr:rowOff>104784</xdr:rowOff>
    </xdr:to>
    <xdr:cxnSp macro="">
      <xdr:nvCxnSpPr>
        <xdr:cNvPr id="150" name="直線コネクタ 149"/>
        <xdr:cNvCxnSpPr/>
      </xdr:nvCxnSpPr>
      <xdr:spPr>
        <a:xfrm>
          <a:off x="12560300" y="6297440"/>
          <a:ext cx="762000" cy="23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78740</xdr:rowOff>
    </xdr:from>
    <xdr:to>
      <xdr:col>60</xdr:col>
      <xdr:colOff>123825</xdr:colOff>
      <xdr:row>32</xdr:row>
      <xdr:rowOff>8890</xdr:rowOff>
    </xdr:to>
    <xdr:sp macro="" textlink="">
      <xdr:nvSpPr>
        <xdr:cNvPr id="151" name="楕円 150"/>
        <xdr:cNvSpPr/>
      </xdr:nvSpPr>
      <xdr:spPr>
        <a:xfrm>
          <a:off x="11747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129540</xdr:rowOff>
    </xdr:from>
    <xdr:to>
      <xdr:col>64</xdr:col>
      <xdr:colOff>73025</xdr:colOff>
      <xdr:row>32</xdr:row>
      <xdr:rowOff>39515</xdr:rowOff>
    </xdr:to>
    <xdr:cxnSp macro="">
      <xdr:nvCxnSpPr>
        <xdr:cNvPr id="152" name="直線コネクタ 151"/>
        <xdr:cNvCxnSpPr/>
      </xdr:nvCxnSpPr>
      <xdr:spPr>
        <a:xfrm>
          <a:off x="11798300" y="6216015"/>
          <a:ext cx="762000" cy="8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53" name="n_1aveValue債務償還比率"/>
        <xdr:cNvSpPr txBox="1"/>
      </xdr:nvSpPr>
      <xdr:spPr>
        <a:xfrm>
          <a:off x="13836727" y="560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54" name="n_2aveValue債務償還比率"/>
        <xdr:cNvSpPr txBox="1"/>
      </xdr:nvSpPr>
      <xdr:spPr>
        <a:xfrm>
          <a:off x="13087427" y="56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56958</xdr:rowOff>
    </xdr:from>
    <xdr:ext cx="469744" cy="259045"/>
    <xdr:sp macro="" textlink="">
      <xdr:nvSpPr>
        <xdr:cNvPr id="155" name="n_3aveValue債務償還比率"/>
        <xdr:cNvSpPr txBox="1"/>
      </xdr:nvSpPr>
      <xdr:spPr>
        <a:xfrm>
          <a:off x="123254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45084</xdr:rowOff>
    </xdr:from>
    <xdr:ext cx="469744" cy="259045"/>
    <xdr:sp macro="" textlink="">
      <xdr:nvSpPr>
        <xdr:cNvPr id="156" name="n_4aveValue債務償還比率"/>
        <xdr:cNvSpPr txBox="1"/>
      </xdr:nvSpPr>
      <xdr:spPr>
        <a:xfrm>
          <a:off x="11563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149179</xdr:rowOff>
    </xdr:from>
    <xdr:ext cx="469744" cy="259045"/>
    <xdr:sp macro="" textlink="">
      <xdr:nvSpPr>
        <xdr:cNvPr id="157" name="n_1mainValue債務償還比率"/>
        <xdr:cNvSpPr txBox="1"/>
      </xdr:nvSpPr>
      <xdr:spPr>
        <a:xfrm>
          <a:off x="13836727" y="657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146711</xdr:rowOff>
    </xdr:from>
    <xdr:ext cx="469744" cy="259045"/>
    <xdr:sp macro="" textlink="">
      <xdr:nvSpPr>
        <xdr:cNvPr id="158" name="n_2mainValue債務償還比率"/>
        <xdr:cNvSpPr txBox="1"/>
      </xdr:nvSpPr>
      <xdr:spPr>
        <a:xfrm>
          <a:off x="13087427" y="657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81442</xdr:rowOff>
    </xdr:from>
    <xdr:ext cx="469744" cy="259045"/>
    <xdr:sp macro="" textlink="">
      <xdr:nvSpPr>
        <xdr:cNvPr id="159" name="n_3mainValue債務償還比率"/>
        <xdr:cNvSpPr txBox="1"/>
      </xdr:nvSpPr>
      <xdr:spPr>
        <a:xfrm>
          <a:off x="12325427" y="633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17</xdr:rowOff>
    </xdr:from>
    <xdr:ext cx="469744" cy="259045"/>
    <xdr:sp macro="" textlink="">
      <xdr:nvSpPr>
        <xdr:cNvPr id="160" name="n_4mainValue債務償還比率"/>
        <xdr:cNvSpPr txBox="1"/>
      </xdr:nvSpPr>
      <xdr:spPr>
        <a:xfrm>
          <a:off x="11563427" y="625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8,808
8,683
739.27
12,368,321
11,752,159
592,677
5,546,980
12,530,376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xdr:cNvCxnSpPr/>
      </xdr:nvCxnSpPr>
      <xdr:spPr>
        <a:xfrm flipV="1">
          <a:off x="4634865" y="575691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xdr:cNvSpPr txBox="1"/>
      </xdr:nvSpPr>
      <xdr:spPr>
        <a:xfrm>
          <a:off x="4673600" y="720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xdr:cNvSpPr txBox="1"/>
      </xdr:nvSpPr>
      <xdr:spPr>
        <a:xfrm>
          <a:off x="4673600" y="55321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xdr:cNvCxnSpPr/>
      </xdr:nvCxnSpPr>
      <xdr:spPr>
        <a:xfrm>
          <a:off x="4546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21789</xdr:rowOff>
    </xdr:from>
    <xdr:ext cx="405111" cy="259045"/>
    <xdr:sp macro="" textlink="">
      <xdr:nvSpPr>
        <xdr:cNvPr id="63" name="【道路】&#10;有形固定資産減価償却率平均値テキスト"/>
        <xdr:cNvSpPr txBox="1"/>
      </xdr:nvSpPr>
      <xdr:spPr>
        <a:xfrm>
          <a:off x="4673600" y="670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xdr:cNvSpPr/>
      </xdr:nvSpPr>
      <xdr:spPr>
        <a:xfrm>
          <a:off x="45847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xdr:cNvSpPr/>
      </xdr:nvSpPr>
      <xdr:spPr>
        <a:xfrm>
          <a:off x="3746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xdr:cNvSpPr/>
      </xdr:nvSpPr>
      <xdr:spPr>
        <a:xfrm>
          <a:off x="2857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xdr:cNvSpPr/>
      </xdr:nvSpPr>
      <xdr:spPr>
        <a:xfrm>
          <a:off x="1968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56424</xdr:rowOff>
    </xdr:from>
    <xdr:to>
      <xdr:col>24</xdr:col>
      <xdr:colOff>114300</xdr:colOff>
      <xdr:row>38</xdr:row>
      <xdr:rowOff>158024</xdr:rowOff>
    </xdr:to>
    <xdr:sp macro="" textlink="">
      <xdr:nvSpPr>
        <xdr:cNvPr id="74" name="楕円 73"/>
        <xdr:cNvSpPr/>
      </xdr:nvSpPr>
      <xdr:spPr>
        <a:xfrm>
          <a:off x="45847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79301</xdr:rowOff>
    </xdr:from>
    <xdr:ext cx="405111" cy="259045"/>
    <xdr:sp macro="" textlink="">
      <xdr:nvSpPr>
        <xdr:cNvPr id="75" name="【道路】&#10;有形固定資産減価償却率該当値テキスト"/>
        <xdr:cNvSpPr txBox="1"/>
      </xdr:nvSpPr>
      <xdr:spPr>
        <a:xfrm>
          <a:off x="4673600" y="642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56424</xdr:rowOff>
    </xdr:from>
    <xdr:to>
      <xdr:col>20</xdr:col>
      <xdr:colOff>38100</xdr:colOff>
      <xdr:row>38</xdr:row>
      <xdr:rowOff>158024</xdr:rowOff>
    </xdr:to>
    <xdr:sp macro="" textlink="">
      <xdr:nvSpPr>
        <xdr:cNvPr id="76" name="楕円 75"/>
        <xdr:cNvSpPr/>
      </xdr:nvSpPr>
      <xdr:spPr>
        <a:xfrm>
          <a:off x="3746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107224</xdr:rowOff>
    </xdr:from>
    <xdr:to>
      <xdr:col>24</xdr:col>
      <xdr:colOff>63500</xdr:colOff>
      <xdr:row>38</xdr:row>
      <xdr:rowOff>107224</xdr:rowOff>
    </xdr:to>
    <xdr:cxnSp macro="">
      <xdr:nvCxnSpPr>
        <xdr:cNvPr id="77" name="直線コネクタ 76"/>
        <xdr:cNvCxnSpPr/>
      </xdr:nvCxnSpPr>
      <xdr:spPr>
        <a:xfrm>
          <a:off x="3797300" y="66223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23767</xdr:rowOff>
    </xdr:from>
    <xdr:to>
      <xdr:col>15</xdr:col>
      <xdr:colOff>101600</xdr:colOff>
      <xdr:row>38</xdr:row>
      <xdr:rowOff>125367</xdr:rowOff>
    </xdr:to>
    <xdr:sp macro="" textlink="">
      <xdr:nvSpPr>
        <xdr:cNvPr id="78" name="楕円 77"/>
        <xdr:cNvSpPr/>
      </xdr:nvSpPr>
      <xdr:spPr>
        <a:xfrm>
          <a:off x="2857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74567</xdr:rowOff>
    </xdr:from>
    <xdr:to>
      <xdr:col>19</xdr:col>
      <xdr:colOff>177800</xdr:colOff>
      <xdr:row>38</xdr:row>
      <xdr:rowOff>107224</xdr:rowOff>
    </xdr:to>
    <xdr:cxnSp macro="">
      <xdr:nvCxnSpPr>
        <xdr:cNvPr id="79" name="直線コネクタ 78"/>
        <xdr:cNvCxnSpPr/>
      </xdr:nvCxnSpPr>
      <xdr:spPr>
        <a:xfrm>
          <a:off x="2908300" y="658966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165826</xdr:rowOff>
    </xdr:from>
    <xdr:to>
      <xdr:col>10</xdr:col>
      <xdr:colOff>165100</xdr:colOff>
      <xdr:row>38</xdr:row>
      <xdr:rowOff>95976</xdr:rowOff>
    </xdr:to>
    <xdr:sp macro="" textlink="">
      <xdr:nvSpPr>
        <xdr:cNvPr id="80" name="楕円 79"/>
        <xdr:cNvSpPr/>
      </xdr:nvSpPr>
      <xdr:spPr>
        <a:xfrm>
          <a:off x="1968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45176</xdr:rowOff>
    </xdr:from>
    <xdr:to>
      <xdr:col>15</xdr:col>
      <xdr:colOff>50800</xdr:colOff>
      <xdr:row>38</xdr:row>
      <xdr:rowOff>74567</xdr:rowOff>
    </xdr:to>
    <xdr:cxnSp macro="">
      <xdr:nvCxnSpPr>
        <xdr:cNvPr id="81" name="直線コネクタ 80"/>
        <xdr:cNvCxnSpPr/>
      </xdr:nvCxnSpPr>
      <xdr:spPr>
        <a:xfrm>
          <a:off x="2019300" y="656027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97246</xdr:rowOff>
    </xdr:from>
    <xdr:to>
      <xdr:col>6</xdr:col>
      <xdr:colOff>38100</xdr:colOff>
      <xdr:row>38</xdr:row>
      <xdr:rowOff>27395</xdr:rowOff>
    </xdr:to>
    <xdr:sp macro="" textlink="">
      <xdr:nvSpPr>
        <xdr:cNvPr id="82" name="楕円 81"/>
        <xdr:cNvSpPr/>
      </xdr:nvSpPr>
      <xdr:spPr>
        <a:xfrm>
          <a:off x="1079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148046</xdr:rowOff>
    </xdr:from>
    <xdr:to>
      <xdr:col>10</xdr:col>
      <xdr:colOff>114300</xdr:colOff>
      <xdr:row>38</xdr:row>
      <xdr:rowOff>45176</xdr:rowOff>
    </xdr:to>
    <xdr:cxnSp macro="">
      <xdr:nvCxnSpPr>
        <xdr:cNvPr id="83" name="直線コネクタ 82"/>
        <xdr:cNvCxnSpPr/>
      </xdr:nvCxnSpPr>
      <xdr:spPr>
        <a:xfrm>
          <a:off x="1130300" y="64916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105064</xdr:rowOff>
    </xdr:from>
    <xdr:ext cx="405111" cy="259045"/>
    <xdr:sp macro="" textlink="">
      <xdr:nvSpPr>
        <xdr:cNvPr id="84" name="n_1aveValue【道路】&#10;有形固定資産減価償却率"/>
        <xdr:cNvSpPr txBox="1"/>
      </xdr:nvSpPr>
      <xdr:spPr>
        <a:xfrm>
          <a:off x="35820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5" name="n_2aveValue【道路】&#10;有形固定資産減価償却率"/>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23421</xdr:rowOff>
    </xdr:from>
    <xdr:ext cx="405111" cy="259045"/>
    <xdr:sp macro="" textlink="">
      <xdr:nvSpPr>
        <xdr:cNvPr id="86" name="n_3aveValue【道路】&#10;有形固定資産減価償却率"/>
        <xdr:cNvSpPr txBox="1"/>
      </xdr:nvSpPr>
      <xdr:spPr>
        <a:xfrm>
          <a:off x="1816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3101</xdr:rowOff>
    </xdr:from>
    <xdr:ext cx="405111" cy="259045"/>
    <xdr:sp macro="" textlink="">
      <xdr:nvSpPr>
        <xdr:cNvPr id="88" name="n_1mainValue【道路】&#10;有形固定資産減価償却率"/>
        <xdr:cNvSpPr txBox="1"/>
      </xdr:nvSpPr>
      <xdr:spPr>
        <a:xfrm>
          <a:off x="3582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89" name="n_2mainValue【道路】&#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112503</xdr:rowOff>
    </xdr:from>
    <xdr:ext cx="405111" cy="259045"/>
    <xdr:sp macro="" textlink="">
      <xdr:nvSpPr>
        <xdr:cNvPr id="90" name="n_3mainValue【道路】&#10;有形固定資産減価償却率"/>
        <xdr:cNvSpPr txBox="1"/>
      </xdr:nvSpPr>
      <xdr:spPr>
        <a:xfrm>
          <a:off x="1816744" y="628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43923</xdr:rowOff>
    </xdr:from>
    <xdr:ext cx="405111" cy="259045"/>
    <xdr:sp macro="" textlink="">
      <xdr:nvSpPr>
        <xdr:cNvPr id="91" name="n_4mainValue【道路】&#10;有形固定資産減価償却率"/>
        <xdr:cNvSpPr txBox="1"/>
      </xdr:nvSpPr>
      <xdr:spPr>
        <a:xfrm>
          <a:off x="9277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xdr:cNvCxnSpPr/>
      </xdr:nvCxnSpPr>
      <xdr:spPr>
        <a:xfrm flipV="1">
          <a:off x="10476865" y="5896370"/>
          <a:ext cx="0" cy="1338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xdr:cNvSpPr txBox="1"/>
      </xdr:nvSpPr>
      <xdr:spPr>
        <a:xfrm>
          <a:off x="10515600" y="72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xdr:cNvCxnSpPr/>
      </xdr:nvCxnSpPr>
      <xdr:spPr>
        <a:xfrm>
          <a:off x="10388600" y="723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xdr:cNvSpPr txBox="1"/>
      </xdr:nvSpPr>
      <xdr:spPr>
        <a:xfrm>
          <a:off x="10515600" y="56715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xdr:cNvCxnSpPr/>
      </xdr:nvCxnSpPr>
      <xdr:spPr>
        <a:xfrm>
          <a:off x="10388600" y="589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xdr:cNvSpPr txBox="1"/>
      </xdr:nvSpPr>
      <xdr:spPr>
        <a:xfrm>
          <a:off x="10515600" y="6937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xdr:cNvSpPr/>
      </xdr:nvSpPr>
      <xdr:spPr>
        <a:xfrm>
          <a:off x="10426700" y="708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xdr:cNvSpPr/>
      </xdr:nvSpPr>
      <xdr:spPr>
        <a:xfrm>
          <a:off x="9588500" y="71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xdr:cNvSpPr/>
      </xdr:nvSpPr>
      <xdr:spPr>
        <a:xfrm>
          <a:off x="8699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xdr:cNvSpPr/>
      </xdr:nvSpPr>
      <xdr:spPr>
        <a:xfrm>
          <a:off x="7810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xdr:cNvSpPr/>
      </xdr:nvSpPr>
      <xdr:spPr>
        <a:xfrm>
          <a:off x="6921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95334</xdr:rowOff>
    </xdr:from>
    <xdr:to>
      <xdr:col>55</xdr:col>
      <xdr:colOff>50800</xdr:colOff>
      <xdr:row>42</xdr:row>
      <xdr:rowOff>25484</xdr:rowOff>
    </xdr:to>
    <xdr:sp macro="" textlink="">
      <xdr:nvSpPr>
        <xdr:cNvPr id="131" name="楕円 130"/>
        <xdr:cNvSpPr/>
      </xdr:nvSpPr>
      <xdr:spPr>
        <a:xfrm>
          <a:off x="10426700" y="712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35260</xdr:rowOff>
    </xdr:from>
    <xdr:ext cx="534377" cy="259045"/>
    <xdr:sp macro="" textlink="">
      <xdr:nvSpPr>
        <xdr:cNvPr id="132" name="【道路】&#10;一人当たり延長該当値テキスト"/>
        <xdr:cNvSpPr txBox="1"/>
      </xdr:nvSpPr>
      <xdr:spPr>
        <a:xfrm>
          <a:off x="10515600" y="706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97124</xdr:rowOff>
    </xdr:from>
    <xdr:to>
      <xdr:col>50</xdr:col>
      <xdr:colOff>165100</xdr:colOff>
      <xdr:row>42</xdr:row>
      <xdr:rowOff>27274</xdr:rowOff>
    </xdr:to>
    <xdr:sp macro="" textlink="">
      <xdr:nvSpPr>
        <xdr:cNvPr id="133" name="楕円 132"/>
        <xdr:cNvSpPr/>
      </xdr:nvSpPr>
      <xdr:spPr>
        <a:xfrm>
          <a:off x="9588500" y="712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146134</xdr:rowOff>
    </xdr:from>
    <xdr:to>
      <xdr:col>55</xdr:col>
      <xdr:colOff>0</xdr:colOff>
      <xdr:row>41</xdr:row>
      <xdr:rowOff>147924</xdr:rowOff>
    </xdr:to>
    <xdr:cxnSp macro="">
      <xdr:nvCxnSpPr>
        <xdr:cNvPr id="134" name="直線コネクタ 133"/>
        <xdr:cNvCxnSpPr/>
      </xdr:nvCxnSpPr>
      <xdr:spPr>
        <a:xfrm flipV="1">
          <a:off x="9639300" y="7175584"/>
          <a:ext cx="8382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97923</xdr:rowOff>
    </xdr:from>
    <xdr:to>
      <xdr:col>46</xdr:col>
      <xdr:colOff>38100</xdr:colOff>
      <xdr:row>42</xdr:row>
      <xdr:rowOff>28073</xdr:rowOff>
    </xdr:to>
    <xdr:sp macro="" textlink="">
      <xdr:nvSpPr>
        <xdr:cNvPr id="135" name="楕円 134"/>
        <xdr:cNvSpPr/>
      </xdr:nvSpPr>
      <xdr:spPr>
        <a:xfrm>
          <a:off x="8699500" y="712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147924</xdr:rowOff>
    </xdr:from>
    <xdr:to>
      <xdr:col>50</xdr:col>
      <xdr:colOff>114300</xdr:colOff>
      <xdr:row>41</xdr:row>
      <xdr:rowOff>148723</xdr:rowOff>
    </xdr:to>
    <xdr:cxnSp macro="">
      <xdr:nvCxnSpPr>
        <xdr:cNvPr id="136" name="直線コネクタ 135"/>
        <xdr:cNvCxnSpPr/>
      </xdr:nvCxnSpPr>
      <xdr:spPr>
        <a:xfrm flipV="1">
          <a:off x="8750300" y="7177374"/>
          <a:ext cx="889000" cy="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99301</xdr:rowOff>
    </xdr:from>
    <xdr:to>
      <xdr:col>41</xdr:col>
      <xdr:colOff>101600</xdr:colOff>
      <xdr:row>42</xdr:row>
      <xdr:rowOff>29451</xdr:rowOff>
    </xdr:to>
    <xdr:sp macro="" textlink="">
      <xdr:nvSpPr>
        <xdr:cNvPr id="137" name="楕円 136"/>
        <xdr:cNvSpPr/>
      </xdr:nvSpPr>
      <xdr:spPr>
        <a:xfrm>
          <a:off x="7810500" y="71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148723</xdr:rowOff>
    </xdr:from>
    <xdr:to>
      <xdr:col>45</xdr:col>
      <xdr:colOff>177800</xdr:colOff>
      <xdr:row>41</xdr:row>
      <xdr:rowOff>150101</xdr:rowOff>
    </xdr:to>
    <xdr:cxnSp macro="">
      <xdr:nvCxnSpPr>
        <xdr:cNvPr id="138" name="直線コネクタ 137"/>
        <xdr:cNvCxnSpPr/>
      </xdr:nvCxnSpPr>
      <xdr:spPr>
        <a:xfrm flipV="1">
          <a:off x="7861300" y="7178173"/>
          <a:ext cx="8890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100854</xdr:rowOff>
    </xdr:from>
    <xdr:to>
      <xdr:col>36</xdr:col>
      <xdr:colOff>165100</xdr:colOff>
      <xdr:row>42</xdr:row>
      <xdr:rowOff>31004</xdr:rowOff>
    </xdr:to>
    <xdr:sp macro="" textlink="">
      <xdr:nvSpPr>
        <xdr:cNvPr id="139" name="楕円 138"/>
        <xdr:cNvSpPr/>
      </xdr:nvSpPr>
      <xdr:spPr>
        <a:xfrm>
          <a:off x="6921500" y="713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150101</xdr:rowOff>
    </xdr:from>
    <xdr:to>
      <xdr:col>41</xdr:col>
      <xdr:colOff>50800</xdr:colOff>
      <xdr:row>41</xdr:row>
      <xdr:rowOff>151654</xdr:rowOff>
    </xdr:to>
    <xdr:cxnSp macro="">
      <xdr:nvCxnSpPr>
        <xdr:cNvPr id="140" name="直線コネクタ 139"/>
        <xdr:cNvCxnSpPr/>
      </xdr:nvCxnSpPr>
      <xdr:spPr>
        <a:xfrm flipV="1">
          <a:off x="6972300" y="7179551"/>
          <a:ext cx="889000" cy="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xdr:cNvSpPr txBox="1"/>
      </xdr:nvSpPr>
      <xdr:spPr>
        <a:xfrm>
          <a:off x="9359411" y="689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xdr:cNvSpPr txBox="1"/>
      </xdr:nvSpPr>
      <xdr:spPr>
        <a:xfrm>
          <a:off x="84831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xdr:cNvSpPr txBox="1"/>
      </xdr:nvSpPr>
      <xdr:spPr>
        <a:xfrm>
          <a:off x="7594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44" name="n_4aveValue【道路】&#10;一人当たり延長"/>
        <xdr:cNvSpPr txBox="1"/>
      </xdr:nvSpPr>
      <xdr:spPr>
        <a:xfrm>
          <a:off x="6705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18401</xdr:rowOff>
    </xdr:from>
    <xdr:ext cx="534377" cy="259045"/>
    <xdr:sp macro="" textlink="">
      <xdr:nvSpPr>
        <xdr:cNvPr id="145" name="n_1mainValue【道路】&#10;一人当たり延長"/>
        <xdr:cNvSpPr txBox="1"/>
      </xdr:nvSpPr>
      <xdr:spPr>
        <a:xfrm>
          <a:off x="9359411" y="721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19200</xdr:rowOff>
    </xdr:from>
    <xdr:ext cx="534377" cy="259045"/>
    <xdr:sp macro="" textlink="">
      <xdr:nvSpPr>
        <xdr:cNvPr id="146" name="n_2mainValue【道路】&#10;一人当たり延長"/>
        <xdr:cNvSpPr txBox="1"/>
      </xdr:nvSpPr>
      <xdr:spPr>
        <a:xfrm>
          <a:off x="8483111" y="72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20578</xdr:rowOff>
    </xdr:from>
    <xdr:ext cx="534377" cy="259045"/>
    <xdr:sp macro="" textlink="">
      <xdr:nvSpPr>
        <xdr:cNvPr id="147" name="n_3mainValue【道路】&#10;一人当たり延長"/>
        <xdr:cNvSpPr txBox="1"/>
      </xdr:nvSpPr>
      <xdr:spPr>
        <a:xfrm>
          <a:off x="7594111" y="722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22131</xdr:rowOff>
    </xdr:from>
    <xdr:ext cx="534377" cy="259045"/>
    <xdr:sp macro="" textlink="">
      <xdr:nvSpPr>
        <xdr:cNvPr id="148" name="n_4mainValue【道路】&#10;一人当たり延長"/>
        <xdr:cNvSpPr txBox="1"/>
      </xdr:nvSpPr>
      <xdr:spPr>
        <a:xfrm>
          <a:off x="6705111" y="722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xdr:cNvCxnSpPr/>
      </xdr:nvCxnSpPr>
      <xdr:spPr>
        <a:xfrm flipV="1">
          <a:off x="4634865" y="95309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xdr:cNvSpPr txBox="1"/>
      </xdr:nvSpPr>
      <xdr:spPr>
        <a:xfrm>
          <a:off x="4673600" y="1103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xdr:cNvCxnSpPr/>
      </xdr:nvCxnSpPr>
      <xdr:spPr>
        <a:xfrm>
          <a:off x="4546600" y="1103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xdr:cNvSpPr txBox="1"/>
      </xdr:nvSpPr>
      <xdr:spPr>
        <a:xfrm>
          <a:off x="46736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xdr:cNvCxnSpPr/>
      </xdr:nvCxnSpPr>
      <xdr:spPr>
        <a:xfrm>
          <a:off x="4546600" y="95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122300</xdr:rowOff>
    </xdr:from>
    <xdr:ext cx="405111" cy="259045"/>
    <xdr:sp macro="" textlink="">
      <xdr:nvSpPr>
        <xdr:cNvPr id="179" name="【橋りょう・トンネル】&#10;有形固定資産減価償却率平均値テキスト"/>
        <xdr:cNvSpPr txBox="1"/>
      </xdr:nvSpPr>
      <xdr:spPr>
        <a:xfrm>
          <a:off x="4673600" y="1023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xdr:cNvSpPr/>
      </xdr:nvSpPr>
      <xdr:spPr>
        <a:xfrm>
          <a:off x="3746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xdr:cNvSpPr/>
      </xdr:nvSpPr>
      <xdr:spPr>
        <a:xfrm>
          <a:off x="1968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90" name="楕円 189"/>
        <xdr:cNvSpPr/>
      </xdr:nvSpPr>
      <xdr:spPr>
        <a:xfrm>
          <a:off x="45847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92546</xdr:rowOff>
    </xdr:from>
    <xdr:ext cx="405111" cy="259045"/>
    <xdr:sp macro="" textlink="">
      <xdr:nvSpPr>
        <xdr:cNvPr id="191" name="【橋りょう・トンネル】&#10;有形固定資産減価償却率該当値テキスト"/>
        <xdr:cNvSpPr txBox="1"/>
      </xdr:nvSpPr>
      <xdr:spPr>
        <a:xfrm>
          <a:off x="4673600" y="1037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89626</xdr:rowOff>
    </xdr:from>
    <xdr:to>
      <xdr:col>20</xdr:col>
      <xdr:colOff>38100</xdr:colOff>
      <xdr:row>62</xdr:row>
      <xdr:rowOff>19776</xdr:rowOff>
    </xdr:to>
    <xdr:sp macro="" textlink="">
      <xdr:nvSpPr>
        <xdr:cNvPr id="192" name="楕円 191"/>
        <xdr:cNvSpPr/>
      </xdr:nvSpPr>
      <xdr:spPr>
        <a:xfrm>
          <a:off x="3746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164919</xdr:rowOff>
    </xdr:from>
    <xdr:to>
      <xdr:col>24</xdr:col>
      <xdr:colOff>63500</xdr:colOff>
      <xdr:row>61</xdr:row>
      <xdr:rowOff>140426</xdr:rowOff>
    </xdr:to>
    <xdr:cxnSp macro="">
      <xdr:nvCxnSpPr>
        <xdr:cNvPr id="193" name="直線コネクタ 192"/>
        <xdr:cNvCxnSpPr/>
      </xdr:nvCxnSpPr>
      <xdr:spPr>
        <a:xfrm flipV="1">
          <a:off x="3797300" y="10451919"/>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76563</xdr:rowOff>
    </xdr:from>
    <xdr:to>
      <xdr:col>15</xdr:col>
      <xdr:colOff>101600</xdr:colOff>
      <xdr:row>61</xdr:row>
      <xdr:rowOff>6713</xdr:rowOff>
    </xdr:to>
    <xdr:sp macro="" textlink="">
      <xdr:nvSpPr>
        <xdr:cNvPr id="194" name="楕円 193"/>
        <xdr:cNvSpPr/>
      </xdr:nvSpPr>
      <xdr:spPr>
        <a:xfrm>
          <a:off x="2857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127363</xdr:rowOff>
    </xdr:from>
    <xdr:to>
      <xdr:col>19</xdr:col>
      <xdr:colOff>177800</xdr:colOff>
      <xdr:row>61</xdr:row>
      <xdr:rowOff>140426</xdr:rowOff>
    </xdr:to>
    <xdr:cxnSp macro="">
      <xdr:nvCxnSpPr>
        <xdr:cNvPr id="195" name="直線コネクタ 194"/>
        <xdr:cNvCxnSpPr/>
      </xdr:nvCxnSpPr>
      <xdr:spPr>
        <a:xfrm>
          <a:off x="2908300" y="10414363"/>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96" name="楕円 195"/>
        <xdr:cNvSpPr/>
      </xdr:nvSpPr>
      <xdr:spPr>
        <a:xfrm>
          <a:off x="1968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88174</xdr:rowOff>
    </xdr:from>
    <xdr:to>
      <xdr:col>15</xdr:col>
      <xdr:colOff>50800</xdr:colOff>
      <xdr:row>60</xdr:row>
      <xdr:rowOff>127363</xdr:rowOff>
    </xdr:to>
    <xdr:cxnSp macro="">
      <xdr:nvCxnSpPr>
        <xdr:cNvPr id="197" name="直線コネクタ 196"/>
        <xdr:cNvCxnSpPr/>
      </xdr:nvCxnSpPr>
      <xdr:spPr>
        <a:xfrm>
          <a:off x="2019300" y="103751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138612</xdr:rowOff>
    </xdr:from>
    <xdr:to>
      <xdr:col>6</xdr:col>
      <xdr:colOff>38100</xdr:colOff>
      <xdr:row>61</xdr:row>
      <xdr:rowOff>68762</xdr:rowOff>
    </xdr:to>
    <xdr:sp macro="" textlink="">
      <xdr:nvSpPr>
        <xdr:cNvPr id="198" name="楕円 197"/>
        <xdr:cNvSpPr/>
      </xdr:nvSpPr>
      <xdr:spPr>
        <a:xfrm>
          <a:off x="1079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88174</xdr:rowOff>
    </xdr:from>
    <xdr:to>
      <xdr:col>10</xdr:col>
      <xdr:colOff>114300</xdr:colOff>
      <xdr:row>61</xdr:row>
      <xdr:rowOff>17962</xdr:rowOff>
    </xdr:to>
    <xdr:cxnSp macro="">
      <xdr:nvCxnSpPr>
        <xdr:cNvPr id="199" name="直線コネクタ 198"/>
        <xdr:cNvCxnSpPr/>
      </xdr:nvCxnSpPr>
      <xdr:spPr>
        <a:xfrm flipV="1">
          <a:off x="1130300" y="10375174"/>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57530</xdr:rowOff>
    </xdr:from>
    <xdr:ext cx="405111" cy="259045"/>
    <xdr:sp macro="" textlink="">
      <xdr:nvSpPr>
        <xdr:cNvPr id="200" name="n_1aveValue【橋りょう・トンネル】&#10;有形固定資産減価償却率"/>
        <xdr:cNvSpPr txBox="1"/>
      </xdr:nvSpPr>
      <xdr:spPr>
        <a:xfrm>
          <a:off x="35820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201" name="n_2aveValue【橋りょう・トンネル】&#10;有形固定資産減価償却率"/>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202" name="n_3aveValue【橋りょう・トンネル】&#10;有形固定資産減価償却率"/>
        <xdr:cNvSpPr txBox="1"/>
      </xdr:nvSpPr>
      <xdr:spPr>
        <a:xfrm>
          <a:off x="1816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10903</xdr:rowOff>
    </xdr:from>
    <xdr:ext cx="405111" cy="259045"/>
    <xdr:sp macro="" textlink="">
      <xdr:nvSpPr>
        <xdr:cNvPr id="204" name="n_1mainValue【橋りょう・トンネル】&#10;有形固定資産減価償却率"/>
        <xdr:cNvSpPr txBox="1"/>
      </xdr:nvSpPr>
      <xdr:spPr>
        <a:xfrm>
          <a:off x="35820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169290</xdr:rowOff>
    </xdr:from>
    <xdr:ext cx="405111" cy="259045"/>
    <xdr:sp macro="" textlink="">
      <xdr:nvSpPr>
        <xdr:cNvPr id="205" name="n_2mainValue【橋りょう・トンネル】&#10;有形固定資産減価償却率"/>
        <xdr:cNvSpPr txBox="1"/>
      </xdr:nvSpPr>
      <xdr:spPr>
        <a:xfrm>
          <a:off x="2705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155501</xdr:rowOff>
    </xdr:from>
    <xdr:ext cx="405111" cy="259045"/>
    <xdr:sp macro="" textlink="">
      <xdr:nvSpPr>
        <xdr:cNvPr id="206" name="n_3mainValue【橋りょう・トンネル】&#10;有形固定資産減価償却率"/>
        <xdr:cNvSpPr txBox="1"/>
      </xdr:nvSpPr>
      <xdr:spPr>
        <a:xfrm>
          <a:off x="1816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59889</xdr:rowOff>
    </xdr:from>
    <xdr:ext cx="405111" cy="259045"/>
    <xdr:sp macro="" textlink="">
      <xdr:nvSpPr>
        <xdr:cNvPr id="207" name="n_4mainValue【橋りょう・トンネル】&#10;有形固定資産減価償却率"/>
        <xdr:cNvSpPr txBox="1"/>
      </xdr:nvSpPr>
      <xdr:spPr>
        <a:xfrm>
          <a:off x="927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60</xdr:row>
      <xdr:rowOff>134376</xdr:rowOff>
    </xdr:from>
    <xdr:to>
      <xdr:col>54</xdr:col>
      <xdr:colOff>189865</xdr:colOff>
      <xdr:row>64</xdr:row>
      <xdr:rowOff>71726</xdr:rowOff>
    </xdr:to>
    <xdr:cxnSp macro="">
      <xdr:nvCxnSpPr>
        <xdr:cNvPr id="231" name="直線コネクタ 230"/>
        <xdr:cNvCxnSpPr/>
      </xdr:nvCxnSpPr>
      <xdr:spPr>
        <a:xfrm flipV="1">
          <a:off x="10476865" y="10421376"/>
          <a:ext cx="0" cy="623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75553</xdr:rowOff>
    </xdr:from>
    <xdr:ext cx="534377" cy="259045"/>
    <xdr:sp macro="" textlink="">
      <xdr:nvSpPr>
        <xdr:cNvPr id="232" name="【橋りょう・トンネル】&#10;一人当たり有形固定資産（償却資産）額最小値テキスト"/>
        <xdr:cNvSpPr txBox="1"/>
      </xdr:nvSpPr>
      <xdr:spPr>
        <a:xfrm>
          <a:off x="10515600" y="1104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71726</xdr:rowOff>
    </xdr:from>
    <xdr:to>
      <xdr:col>55</xdr:col>
      <xdr:colOff>88900</xdr:colOff>
      <xdr:row>64</xdr:row>
      <xdr:rowOff>71726</xdr:rowOff>
    </xdr:to>
    <xdr:cxnSp macro="">
      <xdr:nvCxnSpPr>
        <xdr:cNvPr id="233" name="直線コネクタ 232"/>
        <xdr:cNvCxnSpPr/>
      </xdr:nvCxnSpPr>
      <xdr:spPr>
        <a:xfrm>
          <a:off x="10388600" y="110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81053</xdr:rowOff>
    </xdr:from>
    <xdr:ext cx="690189" cy="259045"/>
    <xdr:sp macro="" textlink="">
      <xdr:nvSpPr>
        <xdr:cNvPr id="234" name="【橋りょう・トンネル】&#10;一人当たり有形固定資産（償却資産）額最大値テキスト"/>
        <xdr:cNvSpPr txBox="1"/>
      </xdr:nvSpPr>
      <xdr:spPr>
        <a:xfrm>
          <a:off x="10515600" y="101966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60</xdr:row>
      <xdr:rowOff>134376</xdr:rowOff>
    </xdr:from>
    <xdr:to>
      <xdr:col>55</xdr:col>
      <xdr:colOff>88900</xdr:colOff>
      <xdr:row>60</xdr:row>
      <xdr:rowOff>134376</xdr:rowOff>
    </xdr:to>
    <xdr:cxnSp macro="">
      <xdr:nvCxnSpPr>
        <xdr:cNvPr id="235" name="直線コネクタ 234"/>
        <xdr:cNvCxnSpPr/>
      </xdr:nvCxnSpPr>
      <xdr:spPr>
        <a:xfrm>
          <a:off x="10388600" y="10421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65770</xdr:rowOff>
    </xdr:from>
    <xdr:ext cx="599010" cy="259045"/>
    <xdr:sp macro="" textlink="">
      <xdr:nvSpPr>
        <xdr:cNvPr id="236" name="【橋りょう・トンネル】&#10;一人当たり有形固定資産（償却資産）額平均値テキスト"/>
        <xdr:cNvSpPr txBox="1"/>
      </xdr:nvSpPr>
      <xdr:spPr>
        <a:xfrm>
          <a:off x="10515600" y="106956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42893</xdr:rowOff>
    </xdr:from>
    <xdr:to>
      <xdr:col>55</xdr:col>
      <xdr:colOff>50800</xdr:colOff>
      <xdr:row>63</xdr:row>
      <xdr:rowOff>144493</xdr:rowOff>
    </xdr:to>
    <xdr:sp macro="" textlink="">
      <xdr:nvSpPr>
        <xdr:cNvPr id="237" name="フローチャート: 判断 236"/>
        <xdr:cNvSpPr/>
      </xdr:nvSpPr>
      <xdr:spPr>
        <a:xfrm>
          <a:off x="10426700" y="1084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37283</xdr:rowOff>
    </xdr:from>
    <xdr:to>
      <xdr:col>50</xdr:col>
      <xdr:colOff>165100</xdr:colOff>
      <xdr:row>63</xdr:row>
      <xdr:rowOff>138883</xdr:rowOff>
    </xdr:to>
    <xdr:sp macro="" textlink="">
      <xdr:nvSpPr>
        <xdr:cNvPr id="238" name="フローチャート: 判断 237"/>
        <xdr:cNvSpPr/>
      </xdr:nvSpPr>
      <xdr:spPr>
        <a:xfrm>
          <a:off x="9588500" y="1083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16965</xdr:rowOff>
    </xdr:from>
    <xdr:to>
      <xdr:col>46</xdr:col>
      <xdr:colOff>38100</xdr:colOff>
      <xdr:row>63</xdr:row>
      <xdr:rowOff>118565</xdr:rowOff>
    </xdr:to>
    <xdr:sp macro="" textlink="">
      <xdr:nvSpPr>
        <xdr:cNvPr id="239" name="フローチャート: 判断 238"/>
        <xdr:cNvSpPr/>
      </xdr:nvSpPr>
      <xdr:spPr>
        <a:xfrm>
          <a:off x="8699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21119</xdr:rowOff>
    </xdr:from>
    <xdr:to>
      <xdr:col>41</xdr:col>
      <xdr:colOff>101600</xdr:colOff>
      <xdr:row>63</xdr:row>
      <xdr:rowOff>122719</xdr:rowOff>
    </xdr:to>
    <xdr:sp macro="" textlink="">
      <xdr:nvSpPr>
        <xdr:cNvPr id="240" name="フローチャート: 判断 239"/>
        <xdr:cNvSpPr/>
      </xdr:nvSpPr>
      <xdr:spPr>
        <a:xfrm>
          <a:off x="7810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55104</xdr:rowOff>
    </xdr:from>
    <xdr:to>
      <xdr:col>36</xdr:col>
      <xdr:colOff>165100</xdr:colOff>
      <xdr:row>63</xdr:row>
      <xdr:rowOff>156704</xdr:rowOff>
    </xdr:to>
    <xdr:sp macro="" textlink="">
      <xdr:nvSpPr>
        <xdr:cNvPr id="241" name="フローチャート: 判断 240"/>
        <xdr:cNvSpPr/>
      </xdr:nvSpPr>
      <xdr:spPr>
        <a:xfrm>
          <a:off x="6921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136323</xdr:rowOff>
    </xdr:from>
    <xdr:to>
      <xdr:col>55</xdr:col>
      <xdr:colOff>50800</xdr:colOff>
      <xdr:row>64</xdr:row>
      <xdr:rowOff>66473</xdr:rowOff>
    </xdr:to>
    <xdr:sp macro="" textlink="">
      <xdr:nvSpPr>
        <xdr:cNvPr id="247" name="楕円 246"/>
        <xdr:cNvSpPr/>
      </xdr:nvSpPr>
      <xdr:spPr>
        <a:xfrm>
          <a:off x="10426700" y="1093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51250</xdr:rowOff>
    </xdr:from>
    <xdr:ext cx="599010" cy="259045"/>
    <xdr:sp macro="" textlink="">
      <xdr:nvSpPr>
        <xdr:cNvPr id="248" name="【橋りょう・トンネル】&#10;一人当たり有形固定資産（償却資産）額該当値テキスト"/>
        <xdr:cNvSpPr txBox="1"/>
      </xdr:nvSpPr>
      <xdr:spPr>
        <a:xfrm>
          <a:off x="10515600" y="1085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147713</xdr:rowOff>
    </xdr:from>
    <xdr:to>
      <xdr:col>50</xdr:col>
      <xdr:colOff>165100</xdr:colOff>
      <xdr:row>64</xdr:row>
      <xdr:rowOff>77863</xdr:rowOff>
    </xdr:to>
    <xdr:sp macro="" textlink="">
      <xdr:nvSpPr>
        <xdr:cNvPr id="249" name="楕円 248"/>
        <xdr:cNvSpPr/>
      </xdr:nvSpPr>
      <xdr:spPr>
        <a:xfrm>
          <a:off x="9588500" y="1094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15673</xdr:rowOff>
    </xdr:from>
    <xdr:to>
      <xdr:col>55</xdr:col>
      <xdr:colOff>0</xdr:colOff>
      <xdr:row>64</xdr:row>
      <xdr:rowOff>27063</xdr:rowOff>
    </xdr:to>
    <xdr:cxnSp macro="">
      <xdr:nvCxnSpPr>
        <xdr:cNvPr id="250" name="直線コネクタ 249"/>
        <xdr:cNvCxnSpPr/>
      </xdr:nvCxnSpPr>
      <xdr:spPr>
        <a:xfrm flipV="1">
          <a:off x="9639300" y="10988473"/>
          <a:ext cx="838200" cy="1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160337</xdr:rowOff>
    </xdr:from>
    <xdr:to>
      <xdr:col>46</xdr:col>
      <xdr:colOff>38100</xdr:colOff>
      <xdr:row>55</xdr:row>
      <xdr:rowOff>90487</xdr:rowOff>
    </xdr:to>
    <xdr:sp macro="" textlink="">
      <xdr:nvSpPr>
        <xdr:cNvPr id="251" name="楕円 250"/>
        <xdr:cNvSpPr/>
      </xdr:nvSpPr>
      <xdr:spPr>
        <a:xfrm>
          <a:off x="8699500" y="941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39687</xdr:rowOff>
    </xdr:from>
    <xdr:to>
      <xdr:col>50</xdr:col>
      <xdr:colOff>114300</xdr:colOff>
      <xdr:row>64</xdr:row>
      <xdr:rowOff>27063</xdr:rowOff>
    </xdr:to>
    <xdr:cxnSp macro="">
      <xdr:nvCxnSpPr>
        <xdr:cNvPr id="252" name="直線コネクタ 251"/>
        <xdr:cNvCxnSpPr/>
      </xdr:nvCxnSpPr>
      <xdr:spPr>
        <a:xfrm>
          <a:off x="8750300" y="9469437"/>
          <a:ext cx="889000" cy="153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15464</xdr:rowOff>
    </xdr:from>
    <xdr:to>
      <xdr:col>41</xdr:col>
      <xdr:colOff>101600</xdr:colOff>
      <xdr:row>55</xdr:row>
      <xdr:rowOff>117064</xdr:rowOff>
    </xdr:to>
    <xdr:sp macro="" textlink="">
      <xdr:nvSpPr>
        <xdr:cNvPr id="253" name="楕円 252"/>
        <xdr:cNvSpPr/>
      </xdr:nvSpPr>
      <xdr:spPr>
        <a:xfrm>
          <a:off x="7810500" y="944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39687</xdr:rowOff>
    </xdr:from>
    <xdr:to>
      <xdr:col>45</xdr:col>
      <xdr:colOff>177800</xdr:colOff>
      <xdr:row>55</xdr:row>
      <xdr:rowOff>66264</xdr:rowOff>
    </xdr:to>
    <xdr:cxnSp macro="">
      <xdr:nvCxnSpPr>
        <xdr:cNvPr id="254" name="直線コネクタ 253"/>
        <xdr:cNvCxnSpPr/>
      </xdr:nvCxnSpPr>
      <xdr:spPr>
        <a:xfrm flipV="1">
          <a:off x="7861300" y="9469437"/>
          <a:ext cx="889000" cy="2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145218</xdr:rowOff>
    </xdr:from>
    <xdr:to>
      <xdr:col>36</xdr:col>
      <xdr:colOff>165100</xdr:colOff>
      <xdr:row>64</xdr:row>
      <xdr:rowOff>75368</xdr:rowOff>
    </xdr:to>
    <xdr:sp macro="" textlink="">
      <xdr:nvSpPr>
        <xdr:cNvPr id="255" name="楕円 254"/>
        <xdr:cNvSpPr/>
      </xdr:nvSpPr>
      <xdr:spPr>
        <a:xfrm>
          <a:off x="6921500" y="1094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66264</xdr:rowOff>
    </xdr:from>
    <xdr:to>
      <xdr:col>41</xdr:col>
      <xdr:colOff>50800</xdr:colOff>
      <xdr:row>64</xdr:row>
      <xdr:rowOff>24568</xdr:rowOff>
    </xdr:to>
    <xdr:cxnSp macro="">
      <xdr:nvCxnSpPr>
        <xdr:cNvPr id="256" name="直線コネクタ 255"/>
        <xdr:cNvCxnSpPr/>
      </xdr:nvCxnSpPr>
      <xdr:spPr>
        <a:xfrm flipV="1">
          <a:off x="6972300" y="9496014"/>
          <a:ext cx="889000" cy="150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155410</xdr:rowOff>
    </xdr:from>
    <xdr:ext cx="599010" cy="259045"/>
    <xdr:sp macro="" textlink="">
      <xdr:nvSpPr>
        <xdr:cNvPr id="257" name="n_1aveValue【橋りょう・トンネル】&#10;一人当たり有形固定資産（償却資産）額"/>
        <xdr:cNvSpPr txBox="1"/>
      </xdr:nvSpPr>
      <xdr:spPr>
        <a:xfrm>
          <a:off x="9327095" y="10613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109692</xdr:rowOff>
    </xdr:from>
    <xdr:ext cx="599010" cy="259045"/>
    <xdr:sp macro="" textlink="">
      <xdr:nvSpPr>
        <xdr:cNvPr id="258" name="n_2aveValue【橋りょう・トンネル】&#10;一人当たり有形固定資産（償却資産）額"/>
        <xdr:cNvSpPr txBox="1"/>
      </xdr:nvSpPr>
      <xdr:spPr>
        <a:xfrm>
          <a:off x="8450795" y="1091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113846</xdr:rowOff>
    </xdr:from>
    <xdr:ext cx="599010" cy="259045"/>
    <xdr:sp macro="" textlink="">
      <xdr:nvSpPr>
        <xdr:cNvPr id="259" name="n_3aveValue【橋りょう・トンネル】&#10;一人当たり有形固定資産（償却資産）額"/>
        <xdr:cNvSpPr txBox="1"/>
      </xdr:nvSpPr>
      <xdr:spPr>
        <a:xfrm>
          <a:off x="7561795" y="10915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1781</xdr:rowOff>
    </xdr:from>
    <xdr:ext cx="599010" cy="259045"/>
    <xdr:sp macro="" textlink="">
      <xdr:nvSpPr>
        <xdr:cNvPr id="260" name="n_4aveValue【橋りょう・トンネル】&#10;一人当たり有形固定資産（償却資産）額"/>
        <xdr:cNvSpPr txBox="1"/>
      </xdr:nvSpPr>
      <xdr:spPr>
        <a:xfrm>
          <a:off x="6672795"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68990</xdr:rowOff>
    </xdr:from>
    <xdr:ext cx="599010" cy="259045"/>
    <xdr:sp macro="" textlink="">
      <xdr:nvSpPr>
        <xdr:cNvPr id="261" name="n_1mainValue【橋りょう・トンネル】&#10;一人当たり有形固定資産（償却資産）額"/>
        <xdr:cNvSpPr txBox="1"/>
      </xdr:nvSpPr>
      <xdr:spPr>
        <a:xfrm>
          <a:off x="9327095" y="1104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53</xdr:row>
      <xdr:rowOff>107014</xdr:rowOff>
    </xdr:from>
    <xdr:ext cx="690189" cy="259045"/>
    <xdr:sp macro="" textlink="">
      <xdr:nvSpPr>
        <xdr:cNvPr id="262" name="n_2mainValue【橋りょう・トンネル】&#10;一人当たり有形固定資産（償却資産）額"/>
        <xdr:cNvSpPr txBox="1"/>
      </xdr:nvSpPr>
      <xdr:spPr>
        <a:xfrm>
          <a:off x="8405205" y="91938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53</xdr:row>
      <xdr:rowOff>133591</xdr:rowOff>
    </xdr:from>
    <xdr:ext cx="690189" cy="259045"/>
    <xdr:sp macro="" textlink="">
      <xdr:nvSpPr>
        <xdr:cNvPr id="263" name="n_3mainValue【橋りょう・トンネル】&#10;一人当たり有形固定資産（償却資産）額"/>
        <xdr:cNvSpPr txBox="1"/>
      </xdr:nvSpPr>
      <xdr:spPr>
        <a:xfrm>
          <a:off x="7516205" y="92204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66495</xdr:rowOff>
    </xdr:from>
    <xdr:ext cx="599010" cy="259045"/>
    <xdr:sp macro="" textlink="">
      <xdr:nvSpPr>
        <xdr:cNvPr id="264" name="n_4mainValue【橋りょう・トンネル】&#10;一人当たり有形固定資産（償却資産）額"/>
        <xdr:cNvSpPr txBox="1"/>
      </xdr:nvSpPr>
      <xdr:spPr>
        <a:xfrm>
          <a:off x="6672795" y="1103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9" name="直線コネクタ 288"/>
        <xdr:cNvCxnSpPr/>
      </xdr:nvCxnSpPr>
      <xdr:spPr>
        <a:xfrm flipV="1">
          <a:off x="4634865" y="13234036"/>
          <a:ext cx="0" cy="157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90" name="【公営住宅】&#10;有形固定資産減価償却率最小値テキスト"/>
        <xdr:cNvSpPr txBox="1"/>
      </xdr:nvSpPr>
      <xdr:spPr>
        <a:xfrm>
          <a:off x="4673600"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91" name="直線コネクタ 290"/>
        <xdr:cNvCxnSpPr/>
      </xdr:nvCxnSpPr>
      <xdr:spPr>
        <a:xfrm>
          <a:off x="4546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2" name="【公営住宅】&#10;有形固定資産減価償却率最大値テキスト"/>
        <xdr:cNvSpPr txBox="1"/>
      </xdr:nvSpPr>
      <xdr:spPr>
        <a:xfrm>
          <a:off x="4673600" y="1300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3" name="直線コネクタ 292"/>
        <xdr:cNvCxnSpPr/>
      </xdr:nvCxnSpPr>
      <xdr:spPr>
        <a:xfrm>
          <a:off x="4546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130191</xdr:rowOff>
    </xdr:from>
    <xdr:ext cx="405111" cy="259045"/>
    <xdr:sp macro="" textlink="">
      <xdr:nvSpPr>
        <xdr:cNvPr id="294" name="【公営住宅】&#10;有形固定資産減価償却率平均値テキスト"/>
        <xdr:cNvSpPr txBox="1"/>
      </xdr:nvSpPr>
      <xdr:spPr>
        <a:xfrm>
          <a:off x="4673600" y="140176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5" name="フローチャート: 判断 294"/>
        <xdr:cNvSpPr/>
      </xdr:nvSpPr>
      <xdr:spPr>
        <a:xfrm>
          <a:off x="45847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6" name="フローチャート: 判断 295"/>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7" name="フローチャート: 判断 296"/>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8" name="フローチャート: 判断 297"/>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9" name="フローチャート: 判断 298"/>
        <xdr:cNvSpPr/>
      </xdr:nvSpPr>
      <xdr:spPr>
        <a:xfrm>
          <a:off x="1079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101600</xdr:rowOff>
    </xdr:from>
    <xdr:to>
      <xdr:col>24</xdr:col>
      <xdr:colOff>114300</xdr:colOff>
      <xdr:row>84</xdr:row>
      <xdr:rowOff>31750</xdr:rowOff>
    </xdr:to>
    <xdr:sp macro="" textlink="">
      <xdr:nvSpPr>
        <xdr:cNvPr id="305" name="楕円 304"/>
        <xdr:cNvSpPr/>
      </xdr:nvSpPr>
      <xdr:spPr>
        <a:xfrm>
          <a:off x="45847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80027</xdr:rowOff>
    </xdr:from>
    <xdr:ext cx="405111" cy="259045"/>
    <xdr:sp macro="" textlink="">
      <xdr:nvSpPr>
        <xdr:cNvPr id="306" name="【公営住宅】&#10;有形固定資産減価償却率該当値テキスト"/>
        <xdr:cNvSpPr txBox="1"/>
      </xdr:nvSpPr>
      <xdr:spPr>
        <a:xfrm>
          <a:off x="4673600"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124461</xdr:rowOff>
    </xdr:from>
    <xdr:to>
      <xdr:col>20</xdr:col>
      <xdr:colOff>38100</xdr:colOff>
      <xdr:row>84</xdr:row>
      <xdr:rowOff>54611</xdr:rowOff>
    </xdr:to>
    <xdr:sp macro="" textlink="">
      <xdr:nvSpPr>
        <xdr:cNvPr id="307" name="楕円 306"/>
        <xdr:cNvSpPr/>
      </xdr:nvSpPr>
      <xdr:spPr>
        <a:xfrm>
          <a:off x="3746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152400</xdr:rowOff>
    </xdr:from>
    <xdr:to>
      <xdr:col>24</xdr:col>
      <xdr:colOff>63500</xdr:colOff>
      <xdr:row>84</xdr:row>
      <xdr:rowOff>3811</xdr:rowOff>
    </xdr:to>
    <xdr:cxnSp macro="">
      <xdr:nvCxnSpPr>
        <xdr:cNvPr id="308" name="直線コネクタ 307"/>
        <xdr:cNvCxnSpPr/>
      </xdr:nvCxnSpPr>
      <xdr:spPr>
        <a:xfrm flipV="1">
          <a:off x="3797300" y="143827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84455</xdr:rowOff>
    </xdr:from>
    <xdr:to>
      <xdr:col>15</xdr:col>
      <xdr:colOff>101600</xdr:colOff>
      <xdr:row>84</xdr:row>
      <xdr:rowOff>14605</xdr:rowOff>
    </xdr:to>
    <xdr:sp macro="" textlink="">
      <xdr:nvSpPr>
        <xdr:cNvPr id="309" name="楕円 308"/>
        <xdr:cNvSpPr/>
      </xdr:nvSpPr>
      <xdr:spPr>
        <a:xfrm>
          <a:off x="2857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135255</xdr:rowOff>
    </xdr:from>
    <xdr:to>
      <xdr:col>19</xdr:col>
      <xdr:colOff>177800</xdr:colOff>
      <xdr:row>84</xdr:row>
      <xdr:rowOff>3811</xdr:rowOff>
    </xdr:to>
    <xdr:cxnSp macro="">
      <xdr:nvCxnSpPr>
        <xdr:cNvPr id="310" name="直線コネクタ 309"/>
        <xdr:cNvCxnSpPr/>
      </xdr:nvCxnSpPr>
      <xdr:spPr>
        <a:xfrm>
          <a:off x="2908300" y="143656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63500</xdr:rowOff>
    </xdr:from>
    <xdr:to>
      <xdr:col>10</xdr:col>
      <xdr:colOff>165100</xdr:colOff>
      <xdr:row>83</xdr:row>
      <xdr:rowOff>165100</xdr:rowOff>
    </xdr:to>
    <xdr:sp macro="" textlink="">
      <xdr:nvSpPr>
        <xdr:cNvPr id="311" name="楕円 310"/>
        <xdr:cNvSpPr/>
      </xdr:nvSpPr>
      <xdr:spPr>
        <a:xfrm>
          <a:off x="1968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114300</xdr:rowOff>
    </xdr:from>
    <xdr:to>
      <xdr:col>15</xdr:col>
      <xdr:colOff>50800</xdr:colOff>
      <xdr:row>83</xdr:row>
      <xdr:rowOff>135255</xdr:rowOff>
    </xdr:to>
    <xdr:cxnSp macro="">
      <xdr:nvCxnSpPr>
        <xdr:cNvPr id="312" name="直線コネクタ 311"/>
        <xdr:cNvCxnSpPr/>
      </xdr:nvCxnSpPr>
      <xdr:spPr>
        <a:xfrm>
          <a:off x="2019300" y="143446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17780</xdr:rowOff>
    </xdr:from>
    <xdr:to>
      <xdr:col>6</xdr:col>
      <xdr:colOff>38100</xdr:colOff>
      <xdr:row>83</xdr:row>
      <xdr:rowOff>119380</xdr:rowOff>
    </xdr:to>
    <xdr:sp macro="" textlink="">
      <xdr:nvSpPr>
        <xdr:cNvPr id="313" name="楕円 312"/>
        <xdr:cNvSpPr/>
      </xdr:nvSpPr>
      <xdr:spPr>
        <a:xfrm>
          <a:off x="1079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68580</xdr:rowOff>
    </xdr:from>
    <xdr:to>
      <xdr:col>10</xdr:col>
      <xdr:colOff>114300</xdr:colOff>
      <xdr:row>83</xdr:row>
      <xdr:rowOff>114300</xdr:rowOff>
    </xdr:to>
    <xdr:cxnSp macro="">
      <xdr:nvCxnSpPr>
        <xdr:cNvPr id="314" name="直線コネクタ 313"/>
        <xdr:cNvCxnSpPr/>
      </xdr:nvCxnSpPr>
      <xdr:spPr>
        <a:xfrm>
          <a:off x="1130300" y="142989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5" name="n_1aveValue【公営住宅】&#10;有形固定資産減価償却率"/>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316"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7" name="n_3aveValue【公営住宅】&#10;有形固定資産減価償却率"/>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164482</xdr:rowOff>
    </xdr:from>
    <xdr:ext cx="405111" cy="259045"/>
    <xdr:sp macro="" textlink="">
      <xdr:nvSpPr>
        <xdr:cNvPr id="318" name="n_4aveValue【公営住宅】&#10;有形固定資産減価償却率"/>
        <xdr:cNvSpPr txBox="1"/>
      </xdr:nvSpPr>
      <xdr:spPr>
        <a:xfrm>
          <a:off x="927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45738</xdr:rowOff>
    </xdr:from>
    <xdr:ext cx="405111" cy="259045"/>
    <xdr:sp macro="" textlink="">
      <xdr:nvSpPr>
        <xdr:cNvPr id="319" name="n_1mainValue【公営住宅】&#10;有形固定資産減価償却率"/>
        <xdr:cNvSpPr txBox="1"/>
      </xdr:nvSpPr>
      <xdr:spPr>
        <a:xfrm>
          <a:off x="35820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5732</xdr:rowOff>
    </xdr:from>
    <xdr:ext cx="405111" cy="259045"/>
    <xdr:sp macro="" textlink="">
      <xdr:nvSpPr>
        <xdr:cNvPr id="320" name="n_2mainValue【公営住宅】&#10;有形固定資産減価償却率"/>
        <xdr:cNvSpPr txBox="1"/>
      </xdr:nvSpPr>
      <xdr:spPr>
        <a:xfrm>
          <a:off x="27057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156227</xdr:rowOff>
    </xdr:from>
    <xdr:ext cx="405111" cy="259045"/>
    <xdr:sp macro="" textlink="">
      <xdr:nvSpPr>
        <xdr:cNvPr id="321" name="n_3mainValue【公営住宅】&#10;有形固定資産減価償却率"/>
        <xdr:cNvSpPr txBox="1"/>
      </xdr:nvSpPr>
      <xdr:spPr>
        <a:xfrm>
          <a:off x="18167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110507</xdr:rowOff>
    </xdr:from>
    <xdr:ext cx="405111" cy="259045"/>
    <xdr:sp macro="" textlink="">
      <xdr:nvSpPr>
        <xdr:cNvPr id="322" name="n_4mainValue【公営住宅】&#10;有形固定資産減価償却率"/>
        <xdr:cNvSpPr txBox="1"/>
      </xdr:nvSpPr>
      <xdr:spPr>
        <a:xfrm>
          <a:off x="927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6" name="直線コネクタ 345"/>
        <xdr:cNvCxnSpPr/>
      </xdr:nvCxnSpPr>
      <xdr:spPr>
        <a:xfrm flipV="1">
          <a:off x="10476865" y="13465226"/>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7" name="【公営住宅】&#10;一人当たり面積最小値テキスト"/>
        <xdr:cNvSpPr txBox="1"/>
      </xdr:nvSpPr>
      <xdr:spPr>
        <a:xfrm>
          <a:off x="10515600"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8" name="直線コネクタ 347"/>
        <xdr:cNvCxnSpPr/>
      </xdr:nvCxnSpPr>
      <xdr:spPr>
        <a:xfrm>
          <a:off x="10388600" y="14847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9" name="【公営住宅】&#10;一人当たり面積最大値テキスト"/>
        <xdr:cNvSpPr txBox="1"/>
      </xdr:nvSpPr>
      <xdr:spPr>
        <a:xfrm>
          <a:off x="10515600" y="1324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50" name="直線コネクタ 349"/>
        <xdr:cNvCxnSpPr/>
      </xdr:nvCxnSpPr>
      <xdr:spPr>
        <a:xfrm>
          <a:off x="10388600" y="1346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157751</xdr:rowOff>
    </xdr:from>
    <xdr:ext cx="469744" cy="259045"/>
    <xdr:sp macro="" textlink="">
      <xdr:nvSpPr>
        <xdr:cNvPr id="351" name="【公営住宅】&#10;一人当たり面積平均値テキスト"/>
        <xdr:cNvSpPr txBox="1"/>
      </xdr:nvSpPr>
      <xdr:spPr>
        <a:xfrm>
          <a:off x="10515600" y="145595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2" name="フローチャート: 判断 351"/>
        <xdr:cNvSpPr/>
      </xdr:nvSpPr>
      <xdr:spPr>
        <a:xfrm>
          <a:off x="1042670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3" name="フローチャート: 判断 352"/>
        <xdr:cNvSpPr/>
      </xdr:nvSpPr>
      <xdr:spPr>
        <a:xfrm>
          <a:off x="9588500" y="1459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4" name="フローチャート: 判断 353"/>
        <xdr:cNvSpPr/>
      </xdr:nvSpPr>
      <xdr:spPr>
        <a:xfrm>
          <a:off x="8699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5" name="フローチャート: 判断 354"/>
        <xdr:cNvSpPr/>
      </xdr:nvSpPr>
      <xdr:spPr>
        <a:xfrm>
          <a:off x="7810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6" name="フローチャート: 判断 355"/>
        <xdr:cNvSpPr/>
      </xdr:nvSpPr>
      <xdr:spPr>
        <a:xfrm>
          <a:off x="6921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41326</xdr:rowOff>
    </xdr:from>
    <xdr:to>
      <xdr:col>55</xdr:col>
      <xdr:colOff>50800</xdr:colOff>
      <xdr:row>78</xdr:row>
      <xdr:rowOff>142926</xdr:rowOff>
    </xdr:to>
    <xdr:sp macro="" textlink="">
      <xdr:nvSpPr>
        <xdr:cNvPr id="362" name="楕円 361"/>
        <xdr:cNvSpPr/>
      </xdr:nvSpPr>
      <xdr:spPr>
        <a:xfrm>
          <a:off x="10426700" y="134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165803</xdr:rowOff>
    </xdr:from>
    <xdr:ext cx="534377" cy="259045"/>
    <xdr:sp macro="" textlink="">
      <xdr:nvSpPr>
        <xdr:cNvPr id="363" name="【公営住宅】&#10;一人当たり面積該当値テキスト"/>
        <xdr:cNvSpPr txBox="1"/>
      </xdr:nvSpPr>
      <xdr:spPr>
        <a:xfrm>
          <a:off x="10515600" y="1336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84531</xdr:rowOff>
    </xdr:from>
    <xdr:to>
      <xdr:col>50</xdr:col>
      <xdr:colOff>165100</xdr:colOff>
      <xdr:row>79</xdr:row>
      <xdr:rowOff>14681</xdr:rowOff>
    </xdr:to>
    <xdr:sp macro="" textlink="">
      <xdr:nvSpPr>
        <xdr:cNvPr id="364" name="楕円 363"/>
        <xdr:cNvSpPr/>
      </xdr:nvSpPr>
      <xdr:spPr>
        <a:xfrm>
          <a:off x="9588500" y="1345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92126</xdr:rowOff>
    </xdr:from>
    <xdr:to>
      <xdr:col>55</xdr:col>
      <xdr:colOff>0</xdr:colOff>
      <xdr:row>78</xdr:row>
      <xdr:rowOff>135331</xdr:rowOff>
    </xdr:to>
    <xdr:cxnSp macro="">
      <xdr:nvCxnSpPr>
        <xdr:cNvPr id="365" name="直線コネクタ 364"/>
        <xdr:cNvCxnSpPr/>
      </xdr:nvCxnSpPr>
      <xdr:spPr>
        <a:xfrm flipV="1">
          <a:off x="9639300" y="13465226"/>
          <a:ext cx="838200" cy="4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102057</xdr:rowOff>
    </xdr:from>
    <xdr:to>
      <xdr:col>46</xdr:col>
      <xdr:colOff>38100</xdr:colOff>
      <xdr:row>79</xdr:row>
      <xdr:rowOff>32207</xdr:rowOff>
    </xdr:to>
    <xdr:sp macro="" textlink="">
      <xdr:nvSpPr>
        <xdr:cNvPr id="366" name="楕円 365"/>
        <xdr:cNvSpPr/>
      </xdr:nvSpPr>
      <xdr:spPr>
        <a:xfrm>
          <a:off x="8699500" y="1347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135331</xdr:rowOff>
    </xdr:from>
    <xdr:to>
      <xdr:col>50</xdr:col>
      <xdr:colOff>114300</xdr:colOff>
      <xdr:row>78</xdr:row>
      <xdr:rowOff>152857</xdr:rowOff>
    </xdr:to>
    <xdr:cxnSp macro="">
      <xdr:nvCxnSpPr>
        <xdr:cNvPr id="367" name="直線コネクタ 366"/>
        <xdr:cNvCxnSpPr/>
      </xdr:nvCxnSpPr>
      <xdr:spPr>
        <a:xfrm flipV="1">
          <a:off x="8750300" y="13508431"/>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132308</xdr:rowOff>
    </xdr:from>
    <xdr:to>
      <xdr:col>41</xdr:col>
      <xdr:colOff>101600</xdr:colOff>
      <xdr:row>79</xdr:row>
      <xdr:rowOff>62458</xdr:rowOff>
    </xdr:to>
    <xdr:sp macro="" textlink="">
      <xdr:nvSpPr>
        <xdr:cNvPr id="368" name="楕円 367"/>
        <xdr:cNvSpPr/>
      </xdr:nvSpPr>
      <xdr:spPr>
        <a:xfrm>
          <a:off x="7810500" y="1350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152857</xdr:rowOff>
    </xdr:from>
    <xdr:to>
      <xdr:col>45</xdr:col>
      <xdr:colOff>177800</xdr:colOff>
      <xdr:row>79</xdr:row>
      <xdr:rowOff>11658</xdr:rowOff>
    </xdr:to>
    <xdr:cxnSp macro="">
      <xdr:nvCxnSpPr>
        <xdr:cNvPr id="369" name="直線コネクタ 368"/>
        <xdr:cNvCxnSpPr/>
      </xdr:nvCxnSpPr>
      <xdr:spPr>
        <a:xfrm flipV="1">
          <a:off x="7861300" y="13525957"/>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166294</xdr:rowOff>
    </xdr:from>
    <xdr:to>
      <xdr:col>36</xdr:col>
      <xdr:colOff>165100</xdr:colOff>
      <xdr:row>79</xdr:row>
      <xdr:rowOff>96444</xdr:rowOff>
    </xdr:to>
    <xdr:sp macro="" textlink="">
      <xdr:nvSpPr>
        <xdr:cNvPr id="370" name="楕円 369"/>
        <xdr:cNvSpPr/>
      </xdr:nvSpPr>
      <xdr:spPr>
        <a:xfrm>
          <a:off x="6921500" y="1353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11658</xdr:rowOff>
    </xdr:from>
    <xdr:to>
      <xdr:col>41</xdr:col>
      <xdr:colOff>50800</xdr:colOff>
      <xdr:row>79</xdr:row>
      <xdr:rowOff>45644</xdr:rowOff>
    </xdr:to>
    <xdr:cxnSp macro="">
      <xdr:nvCxnSpPr>
        <xdr:cNvPr id="371" name="直線コネクタ 370"/>
        <xdr:cNvCxnSpPr/>
      </xdr:nvCxnSpPr>
      <xdr:spPr>
        <a:xfrm flipV="1">
          <a:off x="6972300" y="13556208"/>
          <a:ext cx="8890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114927</xdr:rowOff>
    </xdr:from>
    <xdr:ext cx="469744" cy="259045"/>
    <xdr:sp macro="" textlink="">
      <xdr:nvSpPr>
        <xdr:cNvPr id="372" name="n_1aveValue【公営住宅】&#10;一人当たり面積"/>
        <xdr:cNvSpPr txBox="1"/>
      </xdr:nvSpPr>
      <xdr:spPr>
        <a:xfrm>
          <a:off x="9391727" y="146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107154</xdr:rowOff>
    </xdr:from>
    <xdr:ext cx="469744" cy="259045"/>
    <xdr:sp macro="" textlink="">
      <xdr:nvSpPr>
        <xdr:cNvPr id="373" name="n_2aveValue【公営住宅】&#10;一人当たり面積"/>
        <xdr:cNvSpPr txBox="1"/>
      </xdr:nvSpPr>
      <xdr:spPr>
        <a:xfrm>
          <a:off x="8515427" y="146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102430</xdr:rowOff>
    </xdr:from>
    <xdr:ext cx="469744" cy="259045"/>
    <xdr:sp macro="" textlink="">
      <xdr:nvSpPr>
        <xdr:cNvPr id="374" name="n_3aveValue【公営住宅】&#10;一人当たり面積"/>
        <xdr:cNvSpPr txBox="1"/>
      </xdr:nvSpPr>
      <xdr:spPr>
        <a:xfrm>
          <a:off x="7626427" y="1467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116603</xdr:rowOff>
    </xdr:from>
    <xdr:ext cx="469744" cy="259045"/>
    <xdr:sp macro="" textlink="">
      <xdr:nvSpPr>
        <xdr:cNvPr id="375" name="n_4aveValue【公営住宅】&#10;一人当たり面積"/>
        <xdr:cNvSpPr txBox="1"/>
      </xdr:nvSpPr>
      <xdr:spPr>
        <a:xfrm>
          <a:off x="6737427" y="1468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77</xdr:row>
      <xdr:rowOff>31208</xdr:rowOff>
    </xdr:from>
    <xdr:ext cx="534377" cy="259045"/>
    <xdr:sp macro="" textlink="">
      <xdr:nvSpPr>
        <xdr:cNvPr id="376" name="n_1mainValue【公営住宅】&#10;一人当たり面積"/>
        <xdr:cNvSpPr txBox="1"/>
      </xdr:nvSpPr>
      <xdr:spPr>
        <a:xfrm>
          <a:off x="9359411" y="1323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77</xdr:row>
      <xdr:rowOff>48734</xdr:rowOff>
    </xdr:from>
    <xdr:ext cx="534377" cy="259045"/>
    <xdr:sp macro="" textlink="">
      <xdr:nvSpPr>
        <xdr:cNvPr id="377" name="n_2mainValue【公営住宅】&#10;一人当たり面積"/>
        <xdr:cNvSpPr txBox="1"/>
      </xdr:nvSpPr>
      <xdr:spPr>
        <a:xfrm>
          <a:off x="8483111" y="1325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77</xdr:row>
      <xdr:rowOff>78985</xdr:rowOff>
    </xdr:from>
    <xdr:ext cx="534377" cy="259045"/>
    <xdr:sp macro="" textlink="">
      <xdr:nvSpPr>
        <xdr:cNvPr id="378" name="n_3mainValue【公営住宅】&#10;一人当たり面積"/>
        <xdr:cNvSpPr txBox="1"/>
      </xdr:nvSpPr>
      <xdr:spPr>
        <a:xfrm>
          <a:off x="7594111" y="1328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77</xdr:row>
      <xdr:rowOff>112971</xdr:rowOff>
    </xdr:from>
    <xdr:ext cx="534377" cy="259045"/>
    <xdr:sp macro="" textlink="">
      <xdr:nvSpPr>
        <xdr:cNvPr id="379" name="n_4mainValue【公営住宅】&#10;一人当たり面積"/>
        <xdr:cNvSpPr txBox="1"/>
      </xdr:nvSpPr>
      <xdr:spPr>
        <a:xfrm>
          <a:off x="6705111" y="133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27214</xdr:rowOff>
    </xdr:to>
    <xdr:cxnSp macro="">
      <xdr:nvCxnSpPr>
        <xdr:cNvPr id="405" name="直線コネクタ 404"/>
        <xdr:cNvCxnSpPr/>
      </xdr:nvCxnSpPr>
      <xdr:spPr>
        <a:xfrm flipV="1">
          <a:off x="4634865" y="17172214"/>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6" name="【港湾・漁港】&#10;有形固定資産減価償却率最小値テキスト"/>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7" name="直線コネクタ 406"/>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8" name="【港湾・漁港】&#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9" name="直線コネクタ 408"/>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160945</xdr:rowOff>
    </xdr:from>
    <xdr:ext cx="405111" cy="259045"/>
    <xdr:sp macro="" textlink="">
      <xdr:nvSpPr>
        <xdr:cNvPr id="410" name="【港湾・漁港】&#10;有形固定資産減価償却率平均値テキスト"/>
        <xdr:cNvSpPr txBox="1"/>
      </xdr:nvSpPr>
      <xdr:spPr>
        <a:xfrm>
          <a:off x="4673600" y="17820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138068</xdr:rowOff>
    </xdr:from>
    <xdr:to>
      <xdr:col>24</xdr:col>
      <xdr:colOff>114300</xdr:colOff>
      <xdr:row>105</xdr:row>
      <xdr:rowOff>68218</xdr:rowOff>
    </xdr:to>
    <xdr:sp macro="" textlink="">
      <xdr:nvSpPr>
        <xdr:cNvPr id="411" name="フローチャート: 判断 410"/>
        <xdr:cNvSpPr/>
      </xdr:nvSpPr>
      <xdr:spPr>
        <a:xfrm>
          <a:off x="4584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123371</xdr:rowOff>
    </xdr:from>
    <xdr:to>
      <xdr:col>20</xdr:col>
      <xdr:colOff>38100</xdr:colOff>
      <xdr:row>106</xdr:row>
      <xdr:rowOff>53521</xdr:rowOff>
    </xdr:to>
    <xdr:sp macro="" textlink="">
      <xdr:nvSpPr>
        <xdr:cNvPr id="412" name="フローチャート: 判断 411"/>
        <xdr:cNvSpPr/>
      </xdr:nvSpPr>
      <xdr:spPr>
        <a:xfrm>
          <a:off x="3746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413" name="フローチャート: 判断 412"/>
        <xdr:cNvSpPr/>
      </xdr:nvSpPr>
      <xdr:spPr>
        <a:xfrm>
          <a:off x="2857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105411</xdr:rowOff>
    </xdr:from>
    <xdr:to>
      <xdr:col>10</xdr:col>
      <xdr:colOff>165100</xdr:colOff>
      <xdr:row>106</xdr:row>
      <xdr:rowOff>35561</xdr:rowOff>
    </xdr:to>
    <xdr:sp macro="" textlink="">
      <xdr:nvSpPr>
        <xdr:cNvPr id="414" name="フローチャート: 判断 413"/>
        <xdr:cNvSpPr/>
      </xdr:nvSpPr>
      <xdr:spPr>
        <a:xfrm>
          <a:off x="1968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82550</xdr:rowOff>
    </xdr:from>
    <xdr:to>
      <xdr:col>6</xdr:col>
      <xdr:colOff>38100</xdr:colOff>
      <xdr:row>106</xdr:row>
      <xdr:rowOff>12700</xdr:rowOff>
    </xdr:to>
    <xdr:sp macro="" textlink="">
      <xdr:nvSpPr>
        <xdr:cNvPr id="415" name="フローチャート: 判断 414"/>
        <xdr:cNvSpPr/>
      </xdr:nvSpPr>
      <xdr:spPr>
        <a:xfrm>
          <a:off x="1079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74386</xdr:rowOff>
    </xdr:from>
    <xdr:to>
      <xdr:col>24</xdr:col>
      <xdr:colOff>114300</xdr:colOff>
      <xdr:row>106</xdr:row>
      <xdr:rowOff>4536</xdr:rowOff>
    </xdr:to>
    <xdr:sp macro="" textlink="">
      <xdr:nvSpPr>
        <xdr:cNvPr id="421" name="楕円 420"/>
        <xdr:cNvSpPr/>
      </xdr:nvSpPr>
      <xdr:spPr>
        <a:xfrm>
          <a:off x="45847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52813</xdr:rowOff>
    </xdr:from>
    <xdr:ext cx="405111" cy="259045"/>
    <xdr:sp macro="" textlink="">
      <xdr:nvSpPr>
        <xdr:cNvPr id="422" name="【港湾・漁港】&#10;有形固定資産減価償却率該当値テキスト"/>
        <xdr:cNvSpPr txBox="1"/>
      </xdr:nvSpPr>
      <xdr:spPr>
        <a:xfrm>
          <a:off x="4673600" y="1805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74386</xdr:rowOff>
    </xdr:from>
    <xdr:to>
      <xdr:col>20</xdr:col>
      <xdr:colOff>38100</xdr:colOff>
      <xdr:row>106</xdr:row>
      <xdr:rowOff>4536</xdr:rowOff>
    </xdr:to>
    <xdr:sp macro="" textlink="">
      <xdr:nvSpPr>
        <xdr:cNvPr id="423" name="楕円 422"/>
        <xdr:cNvSpPr/>
      </xdr:nvSpPr>
      <xdr:spPr>
        <a:xfrm>
          <a:off x="3746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125186</xdr:rowOff>
    </xdr:from>
    <xdr:to>
      <xdr:col>24</xdr:col>
      <xdr:colOff>63500</xdr:colOff>
      <xdr:row>105</xdr:row>
      <xdr:rowOff>125186</xdr:rowOff>
    </xdr:to>
    <xdr:cxnSp macro="">
      <xdr:nvCxnSpPr>
        <xdr:cNvPr id="424" name="直線コネクタ 423"/>
        <xdr:cNvCxnSpPr/>
      </xdr:nvCxnSpPr>
      <xdr:spPr>
        <a:xfrm>
          <a:off x="3797300" y="181274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31931</xdr:rowOff>
    </xdr:from>
    <xdr:to>
      <xdr:col>15</xdr:col>
      <xdr:colOff>101600</xdr:colOff>
      <xdr:row>105</xdr:row>
      <xdr:rowOff>133531</xdr:rowOff>
    </xdr:to>
    <xdr:sp macro="" textlink="">
      <xdr:nvSpPr>
        <xdr:cNvPr id="425" name="楕円 424"/>
        <xdr:cNvSpPr/>
      </xdr:nvSpPr>
      <xdr:spPr>
        <a:xfrm>
          <a:off x="2857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82731</xdr:rowOff>
    </xdr:from>
    <xdr:to>
      <xdr:col>19</xdr:col>
      <xdr:colOff>177800</xdr:colOff>
      <xdr:row>105</xdr:row>
      <xdr:rowOff>125186</xdr:rowOff>
    </xdr:to>
    <xdr:cxnSp macro="">
      <xdr:nvCxnSpPr>
        <xdr:cNvPr id="426" name="直線コネクタ 425"/>
        <xdr:cNvCxnSpPr/>
      </xdr:nvCxnSpPr>
      <xdr:spPr>
        <a:xfrm>
          <a:off x="2908300" y="1808498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41729</xdr:rowOff>
    </xdr:from>
    <xdr:to>
      <xdr:col>10</xdr:col>
      <xdr:colOff>165100</xdr:colOff>
      <xdr:row>105</xdr:row>
      <xdr:rowOff>143329</xdr:rowOff>
    </xdr:to>
    <xdr:sp macro="" textlink="">
      <xdr:nvSpPr>
        <xdr:cNvPr id="427" name="楕円 426"/>
        <xdr:cNvSpPr/>
      </xdr:nvSpPr>
      <xdr:spPr>
        <a:xfrm>
          <a:off x="1968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82731</xdr:rowOff>
    </xdr:from>
    <xdr:to>
      <xdr:col>15</xdr:col>
      <xdr:colOff>50800</xdr:colOff>
      <xdr:row>105</xdr:row>
      <xdr:rowOff>92529</xdr:rowOff>
    </xdr:to>
    <xdr:cxnSp macro="">
      <xdr:nvCxnSpPr>
        <xdr:cNvPr id="428" name="直線コネクタ 427"/>
        <xdr:cNvCxnSpPr/>
      </xdr:nvCxnSpPr>
      <xdr:spPr>
        <a:xfrm flipV="1">
          <a:off x="2019300" y="1808498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93980</xdr:rowOff>
    </xdr:from>
    <xdr:to>
      <xdr:col>6</xdr:col>
      <xdr:colOff>38100</xdr:colOff>
      <xdr:row>105</xdr:row>
      <xdr:rowOff>24130</xdr:rowOff>
    </xdr:to>
    <xdr:sp macro="" textlink="">
      <xdr:nvSpPr>
        <xdr:cNvPr id="429" name="楕円 428"/>
        <xdr:cNvSpPr/>
      </xdr:nvSpPr>
      <xdr:spPr>
        <a:xfrm>
          <a:off x="1079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144780</xdr:rowOff>
    </xdr:from>
    <xdr:to>
      <xdr:col>10</xdr:col>
      <xdr:colOff>114300</xdr:colOff>
      <xdr:row>105</xdr:row>
      <xdr:rowOff>92529</xdr:rowOff>
    </xdr:to>
    <xdr:cxnSp macro="">
      <xdr:nvCxnSpPr>
        <xdr:cNvPr id="430" name="直線コネクタ 429"/>
        <xdr:cNvCxnSpPr/>
      </xdr:nvCxnSpPr>
      <xdr:spPr>
        <a:xfrm>
          <a:off x="1130300" y="17975580"/>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44648</xdr:rowOff>
    </xdr:from>
    <xdr:ext cx="405111" cy="259045"/>
    <xdr:sp macro="" textlink="">
      <xdr:nvSpPr>
        <xdr:cNvPr id="431" name="n_1aveValue【港湾・漁港】&#10;有形固定資産減価償却率"/>
        <xdr:cNvSpPr txBox="1"/>
      </xdr:nvSpPr>
      <xdr:spPr>
        <a:xfrm>
          <a:off x="35820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32" name="n_2aveValue【港湾・漁港】&#10;有形固定資産減価償却率"/>
        <xdr:cNvSpPr txBox="1"/>
      </xdr:nvSpPr>
      <xdr:spPr>
        <a:xfrm>
          <a:off x="27057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26688</xdr:rowOff>
    </xdr:from>
    <xdr:ext cx="405111" cy="259045"/>
    <xdr:sp macro="" textlink="">
      <xdr:nvSpPr>
        <xdr:cNvPr id="433" name="n_3aveValue【港湾・漁港】&#10;有形固定資産減価償却率"/>
        <xdr:cNvSpPr txBox="1"/>
      </xdr:nvSpPr>
      <xdr:spPr>
        <a:xfrm>
          <a:off x="1816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434" name="n_4aveValue【港湾・漁港】&#10;有形固定資産減価償却率"/>
        <xdr:cNvSpPr txBox="1"/>
      </xdr:nvSpPr>
      <xdr:spPr>
        <a:xfrm>
          <a:off x="927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21063</xdr:rowOff>
    </xdr:from>
    <xdr:ext cx="405111" cy="259045"/>
    <xdr:sp macro="" textlink="">
      <xdr:nvSpPr>
        <xdr:cNvPr id="435" name="n_1mainValue【港湾・漁港】&#10;有形固定資産減価償却率"/>
        <xdr:cNvSpPr txBox="1"/>
      </xdr:nvSpPr>
      <xdr:spPr>
        <a:xfrm>
          <a:off x="35820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150058</xdr:rowOff>
    </xdr:from>
    <xdr:ext cx="405111" cy="259045"/>
    <xdr:sp macro="" textlink="">
      <xdr:nvSpPr>
        <xdr:cNvPr id="436" name="n_2mainValue【港湾・漁港】&#10;有形固定資産減価償却率"/>
        <xdr:cNvSpPr txBox="1"/>
      </xdr:nvSpPr>
      <xdr:spPr>
        <a:xfrm>
          <a:off x="2705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159856</xdr:rowOff>
    </xdr:from>
    <xdr:ext cx="405111" cy="259045"/>
    <xdr:sp macro="" textlink="">
      <xdr:nvSpPr>
        <xdr:cNvPr id="437" name="n_3mainValue【港湾・漁港】&#10;有形固定資産減価償却率"/>
        <xdr:cNvSpPr txBox="1"/>
      </xdr:nvSpPr>
      <xdr:spPr>
        <a:xfrm>
          <a:off x="1816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40657</xdr:rowOff>
    </xdr:from>
    <xdr:ext cx="405111" cy="259045"/>
    <xdr:sp macro="" textlink="">
      <xdr:nvSpPr>
        <xdr:cNvPr id="438" name="n_4mainValue【港湾・漁港】&#10;有形固定資産減価償却率"/>
        <xdr:cNvSpPr txBox="1"/>
      </xdr:nvSpPr>
      <xdr:spPr>
        <a:xfrm>
          <a:off x="927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2" name="テキスト ボックス 451"/>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4" name="テキスト ボックス 453"/>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6" name="テキスト ボックス 455"/>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8" name="テキスト ボックス 457"/>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15629</xdr:rowOff>
    </xdr:from>
    <xdr:to>
      <xdr:col>54</xdr:col>
      <xdr:colOff>189865</xdr:colOff>
      <xdr:row>108</xdr:row>
      <xdr:rowOff>150992</xdr:rowOff>
    </xdr:to>
    <xdr:cxnSp macro="">
      <xdr:nvCxnSpPr>
        <xdr:cNvPr id="462" name="直線コネクタ 461"/>
        <xdr:cNvCxnSpPr/>
      </xdr:nvCxnSpPr>
      <xdr:spPr>
        <a:xfrm flipV="1">
          <a:off x="10476865" y="17332079"/>
          <a:ext cx="0" cy="1335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154819</xdr:rowOff>
    </xdr:from>
    <xdr:ext cx="469744" cy="259045"/>
    <xdr:sp macro="" textlink="">
      <xdr:nvSpPr>
        <xdr:cNvPr id="463" name="【港湾・漁港】&#10;一人当たり有形固定資産（償却資産）額最小値テキスト"/>
        <xdr:cNvSpPr txBox="1"/>
      </xdr:nvSpPr>
      <xdr:spPr>
        <a:xfrm>
          <a:off x="10515600" y="1867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150992</xdr:rowOff>
    </xdr:from>
    <xdr:to>
      <xdr:col>55</xdr:col>
      <xdr:colOff>88900</xdr:colOff>
      <xdr:row>108</xdr:row>
      <xdr:rowOff>150992</xdr:rowOff>
    </xdr:to>
    <xdr:cxnSp macro="">
      <xdr:nvCxnSpPr>
        <xdr:cNvPr id="464" name="直線コネクタ 463"/>
        <xdr:cNvCxnSpPr/>
      </xdr:nvCxnSpPr>
      <xdr:spPr>
        <a:xfrm>
          <a:off x="10388600" y="1866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133756</xdr:rowOff>
    </xdr:from>
    <xdr:ext cx="690189" cy="259045"/>
    <xdr:sp macro="" textlink="">
      <xdr:nvSpPr>
        <xdr:cNvPr id="465" name="【港湾・漁港】&#10;一人当たり有形固定資産（償却資産）額最大値テキスト"/>
        <xdr:cNvSpPr txBox="1"/>
      </xdr:nvSpPr>
      <xdr:spPr>
        <a:xfrm>
          <a:off x="10515600" y="17107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15629</xdr:rowOff>
    </xdr:from>
    <xdr:to>
      <xdr:col>55</xdr:col>
      <xdr:colOff>88900</xdr:colOff>
      <xdr:row>101</xdr:row>
      <xdr:rowOff>15629</xdr:rowOff>
    </xdr:to>
    <xdr:cxnSp macro="">
      <xdr:nvCxnSpPr>
        <xdr:cNvPr id="466" name="直線コネクタ 465"/>
        <xdr:cNvCxnSpPr/>
      </xdr:nvCxnSpPr>
      <xdr:spPr>
        <a:xfrm>
          <a:off x="10388600" y="17332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30041</xdr:rowOff>
    </xdr:from>
    <xdr:ext cx="599010" cy="259045"/>
    <xdr:sp macro="" textlink="">
      <xdr:nvSpPr>
        <xdr:cNvPr id="467" name="【港湾・漁港】&#10;一人当たり有形固定資産（償却資産）額平均値テキスト"/>
        <xdr:cNvSpPr txBox="1"/>
      </xdr:nvSpPr>
      <xdr:spPr>
        <a:xfrm>
          <a:off x="10515600" y="18203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7164</xdr:rowOff>
    </xdr:from>
    <xdr:to>
      <xdr:col>55</xdr:col>
      <xdr:colOff>50800</xdr:colOff>
      <xdr:row>107</xdr:row>
      <xdr:rowOff>108764</xdr:rowOff>
    </xdr:to>
    <xdr:sp macro="" textlink="">
      <xdr:nvSpPr>
        <xdr:cNvPr id="468" name="フローチャート: 判断 467"/>
        <xdr:cNvSpPr/>
      </xdr:nvSpPr>
      <xdr:spPr>
        <a:xfrm>
          <a:off x="10426700" y="1835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55332</xdr:rowOff>
    </xdr:from>
    <xdr:to>
      <xdr:col>50</xdr:col>
      <xdr:colOff>165100</xdr:colOff>
      <xdr:row>106</xdr:row>
      <xdr:rowOff>156932</xdr:rowOff>
    </xdr:to>
    <xdr:sp macro="" textlink="">
      <xdr:nvSpPr>
        <xdr:cNvPr id="469" name="フローチャート: 判断 468"/>
        <xdr:cNvSpPr/>
      </xdr:nvSpPr>
      <xdr:spPr>
        <a:xfrm>
          <a:off x="9588500" y="1822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85111</xdr:rowOff>
    </xdr:from>
    <xdr:to>
      <xdr:col>46</xdr:col>
      <xdr:colOff>38100</xdr:colOff>
      <xdr:row>107</xdr:row>
      <xdr:rowOff>15261</xdr:rowOff>
    </xdr:to>
    <xdr:sp macro="" textlink="">
      <xdr:nvSpPr>
        <xdr:cNvPr id="470" name="フローチャート: 判断 469"/>
        <xdr:cNvSpPr/>
      </xdr:nvSpPr>
      <xdr:spPr>
        <a:xfrm>
          <a:off x="8699500" y="1825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113728</xdr:rowOff>
    </xdr:from>
    <xdr:to>
      <xdr:col>41</xdr:col>
      <xdr:colOff>101600</xdr:colOff>
      <xdr:row>107</xdr:row>
      <xdr:rowOff>43878</xdr:rowOff>
    </xdr:to>
    <xdr:sp macro="" textlink="">
      <xdr:nvSpPr>
        <xdr:cNvPr id="471" name="フローチャート: 判断 470"/>
        <xdr:cNvSpPr/>
      </xdr:nvSpPr>
      <xdr:spPr>
        <a:xfrm>
          <a:off x="7810500" y="182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107401</xdr:rowOff>
    </xdr:from>
    <xdr:to>
      <xdr:col>36</xdr:col>
      <xdr:colOff>165100</xdr:colOff>
      <xdr:row>107</xdr:row>
      <xdr:rowOff>37551</xdr:rowOff>
    </xdr:to>
    <xdr:sp macro="" textlink="">
      <xdr:nvSpPr>
        <xdr:cNvPr id="472" name="フローチャート: 判断 471"/>
        <xdr:cNvSpPr/>
      </xdr:nvSpPr>
      <xdr:spPr>
        <a:xfrm>
          <a:off x="6921500" y="182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4190</xdr:rowOff>
    </xdr:from>
    <xdr:to>
      <xdr:col>55</xdr:col>
      <xdr:colOff>50800</xdr:colOff>
      <xdr:row>108</xdr:row>
      <xdr:rowOff>105790</xdr:rowOff>
    </xdr:to>
    <xdr:sp macro="" textlink="">
      <xdr:nvSpPr>
        <xdr:cNvPr id="478" name="楕円 477"/>
        <xdr:cNvSpPr/>
      </xdr:nvSpPr>
      <xdr:spPr>
        <a:xfrm>
          <a:off x="10426700" y="185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90567</xdr:rowOff>
    </xdr:from>
    <xdr:ext cx="599010" cy="259045"/>
    <xdr:sp macro="" textlink="">
      <xdr:nvSpPr>
        <xdr:cNvPr id="479" name="【港湾・漁港】&#10;一人当たり有形固定資産（償却資産）額該当値テキスト"/>
        <xdr:cNvSpPr txBox="1"/>
      </xdr:nvSpPr>
      <xdr:spPr>
        <a:xfrm>
          <a:off x="10515600" y="1843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6941</xdr:rowOff>
    </xdr:from>
    <xdr:to>
      <xdr:col>50</xdr:col>
      <xdr:colOff>165100</xdr:colOff>
      <xdr:row>108</xdr:row>
      <xdr:rowOff>108541</xdr:rowOff>
    </xdr:to>
    <xdr:sp macro="" textlink="">
      <xdr:nvSpPr>
        <xdr:cNvPr id="480" name="楕円 479"/>
        <xdr:cNvSpPr/>
      </xdr:nvSpPr>
      <xdr:spPr>
        <a:xfrm>
          <a:off x="9588500" y="1852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54990</xdr:rowOff>
    </xdr:from>
    <xdr:to>
      <xdr:col>55</xdr:col>
      <xdr:colOff>0</xdr:colOff>
      <xdr:row>108</xdr:row>
      <xdr:rowOff>57741</xdr:rowOff>
    </xdr:to>
    <xdr:cxnSp macro="">
      <xdr:nvCxnSpPr>
        <xdr:cNvPr id="481" name="直線コネクタ 480"/>
        <xdr:cNvCxnSpPr/>
      </xdr:nvCxnSpPr>
      <xdr:spPr>
        <a:xfrm flipV="1">
          <a:off x="9639300" y="18571590"/>
          <a:ext cx="838200" cy="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8167</xdr:rowOff>
    </xdr:from>
    <xdr:to>
      <xdr:col>46</xdr:col>
      <xdr:colOff>38100</xdr:colOff>
      <xdr:row>108</xdr:row>
      <xdr:rowOff>109767</xdr:rowOff>
    </xdr:to>
    <xdr:sp macro="" textlink="">
      <xdr:nvSpPr>
        <xdr:cNvPr id="482" name="楕円 481"/>
        <xdr:cNvSpPr/>
      </xdr:nvSpPr>
      <xdr:spPr>
        <a:xfrm>
          <a:off x="8699500" y="1852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57741</xdr:rowOff>
    </xdr:from>
    <xdr:to>
      <xdr:col>50</xdr:col>
      <xdr:colOff>114300</xdr:colOff>
      <xdr:row>108</xdr:row>
      <xdr:rowOff>58967</xdr:rowOff>
    </xdr:to>
    <xdr:cxnSp macro="">
      <xdr:nvCxnSpPr>
        <xdr:cNvPr id="483" name="直線コネクタ 482"/>
        <xdr:cNvCxnSpPr/>
      </xdr:nvCxnSpPr>
      <xdr:spPr>
        <a:xfrm flipV="1">
          <a:off x="8750300" y="18574341"/>
          <a:ext cx="889000" cy="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14875</xdr:rowOff>
    </xdr:from>
    <xdr:to>
      <xdr:col>41</xdr:col>
      <xdr:colOff>101600</xdr:colOff>
      <xdr:row>108</xdr:row>
      <xdr:rowOff>116475</xdr:rowOff>
    </xdr:to>
    <xdr:sp macro="" textlink="">
      <xdr:nvSpPr>
        <xdr:cNvPr id="484" name="楕円 483"/>
        <xdr:cNvSpPr/>
      </xdr:nvSpPr>
      <xdr:spPr>
        <a:xfrm>
          <a:off x="7810500" y="18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58967</xdr:rowOff>
    </xdr:from>
    <xdr:to>
      <xdr:col>45</xdr:col>
      <xdr:colOff>177800</xdr:colOff>
      <xdr:row>108</xdr:row>
      <xdr:rowOff>65675</xdr:rowOff>
    </xdr:to>
    <xdr:cxnSp macro="">
      <xdr:nvCxnSpPr>
        <xdr:cNvPr id="485" name="直線コネクタ 484"/>
        <xdr:cNvCxnSpPr/>
      </xdr:nvCxnSpPr>
      <xdr:spPr>
        <a:xfrm flipV="1">
          <a:off x="7861300" y="18575567"/>
          <a:ext cx="889000" cy="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95842</xdr:rowOff>
    </xdr:from>
    <xdr:to>
      <xdr:col>36</xdr:col>
      <xdr:colOff>165100</xdr:colOff>
      <xdr:row>109</xdr:row>
      <xdr:rowOff>25992</xdr:rowOff>
    </xdr:to>
    <xdr:sp macro="" textlink="">
      <xdr:nvSpPr>
        <xdr:cNvPr id="486" name="楕円 485"/>
        <xdr:cNvSpPr/>
      </xdr:nvSpPr>
      <xdr:spPr>
        <a:xfrm>
          <a:off x="6921500" y="1861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65675</xdr:rowOff>
    </xdr:from>
    <xdr:to>
      <xdr:col>41</xdr:col>
      <xdr:colOff>50800</xdr:colOff>
      <xdr:row>108</xdr:row>
      <xdr:rowOff>146642</xdr:rowOff>
    </xdr:to>
    <xdr:cxnSp macro="">
      <xdr:nvCxnSpPr>
        <xdr:cNvPr id="487" name="直線コネクタ 486"/>
        <xdr:cNvCxnSpPr/>
      </xdr:nvCxnSpPr>
      <xdr:spPr>
        <a:xfrm flipV="1">
          <a:off x="6972300" y="18582275"/>
          <a:ext cx="889000" cy="8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105</xdr:row>
      <xdr:rowOff>2009</xdr:rowOff>
    </xdr:from>
    <xdr:ext cx="690189" cy="259045"/>
    <xdr:sp macro="" textlink="">
      <xdr:nvSpPr>
        <xdr:cNvPr id="488" name="n_1aveValue【港湾・漁港】&#10;一人当たり有形固定資産（償却資産）額"/>
        <xdr:cNvSpPr txBox="1"/>
      </xdr:nvSpPr>
      <xdr:spPr>
        <a:xfrm>
          <a:off x="9281505" y="180042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31788</xdr:rowOff>
    </xdr:from>
    <xdr:ext cx="599010" cy="259045"/>
    <xdr:sp macro="" textlink="">
      <xdr:nvSpPr>
        <xdr:cNvPr id="489" name="n_2aveValue【港湾・漁港】&#10;一人当たり有形固定資産（償却資産）額"/>
        <xdr:cNvSpPr txBox="1"/>
      </xdr:nvSpPr>
      <xdr:spPr>
        <a:xfrm>
          <a:off x="8450795" y="1803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60405</xdr:rowOff>
    </xdr:from>
    <xdr:ext cx="599010" cy="259045"/>
    <xdr:sp macro="" textlink="">
      <xdr:nvSpPr>
        <xdr:cNvPr id="490" name="n_3aveValue【港湾・漁港】&#10;一人当たり有形固定資産（償却資産）額"/>
        <xdr:cNvSpPr txBox="1"/>
      </xdr:nvSpPr>
      <xdr:spPr>
        <a:xfrm>
          <a:off x="7561795" y="1806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54078</xdr:rowOff>
    </xdr:from>
    <xdr:ext cx="599010" cy="259045"/>
    <xdr:sp macro="" textlink="">
      <xdr:nvSpPr>
        <xdr:cNvPr id="491" name="n_4aveValue【港湾・漁港】&#10;一人当たり有形固定資産（償却資産）額"/>
        <xdr:cNvSpPr txBox="1"/>
      </xdr:nvSpPr>
      <xdr:spPr>
        <a:xfrm>
          <a:off x="6672795" y="1805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99668</xdr:rowOff>
    </xdr:from>
    <xdr:ext cx="599010" cy="259045"/>
    <xdr:sp macro="" textlink="">
      <xdr:nvSpPr>
        <xdr:cNvPr id="492" name="n_1mainValue【港湾・漁港】&#10;一人当たり有形固定資産（償却資産）額"/>
        <xdr:cNvSpPr txBox="1"/>
      </xdr:nvSpPr>
      <xdr:spPr>
        <a:xfrm>
          <a:off x="9327095" y="1861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100894</xdr:rowOff>
    </xdr:from>
    <xdr:ext cx="599010" cy="259045"/>
    <xdr:sp macro="" textlink="">
      <xdr:nvSpPr>
        <xdr:cNvPr id="493" name="n_2mainValue【港湾・漁港】&#10;一人当たり有形固定資産（償却資産）額"/>
        <xdr:cNvSpPr txBox="1"/>
      </xdr:nvSpPr>
      <xdr:spPr>
        <a:xfrm>
          <a:off x="8450795" y="1861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107602</xdr:rowOff>
    </xdr:from>
    <xdr:ext cx="599010" cy="259045"/>
    <xdr:sp macro="" textlink="">
      <xdr:nvSpPr>
        <xdr:cNvPr id="494" name="n_3mainValue【港湾・漁港】&#10;一人当たり有形固定資産（償却資産）額"/>
        <xdr:cNvSpPr txBox="1"/>
      </xdr:nvSpPr>
      <xdr:spPr>
        <a:xfrm>
          <a:off x="7561795" y="1862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17119</xdr:rowOff>
    </xdr:from>
    <xdr:ext cx="534377" cy="259045"/>
    <xdr:sp macro="" textlink="">
      <xdr:nvSpPr>
        <xdr:cNvPr id="495" name="n_4mainValue【港湾・漁港】&#10;一人当たり有形固定資産（償却資産）額"/>
        <xdr:cNvSpPr txBox="1"/>
      </xdr:nvSpPr>
      <xdr:spPr>
        <a:xfrm>
          <a:off x="6705111" y="187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521" name="直線コネクタ 520"/>
        <xdr:cNvCxnSpPr/>
      </xdr:nvCxnSpPr>
      <xdr:spPr>
        <a:xfrm flipV="1">
          <a:off x="16318864" y="58189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524" name="【認定こども園・幼稚園・保育所】&#10;有形固定資産減価償却率最大値テキスト"/>
        <xdr:cNvSpPr txBox="1"/>
      </xdr:nvSpPr>
      <xdr:spPr>
        <a:xfrm>
          <a:off x="16357600" y="559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525" name="直線コネクタ 524"/>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526" name="【認定こども園・幼稚園・保育所】&#10;有形固定資産減価償却率平均値テキスト"/>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27" name="フローチャート: 判断 526"/>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528" name="フローチャート: 判断 527"/>
        <xdr:cNvSpPr/>
      </xdr:nvSpPr>
      <xdr:spPr>
        <a:xfrm>
          <a:off x="15430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529" name="フローチャート: 判断 528"/>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530" name="フローチャート: 判断 529"/>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531" name="フローチャート: 判断 530"/>
        <xdr:cNvSpPr/>
      </xdr:nvSpPr>
      <xdr:spPr>
        <a:xfrm>
          <a:off x="12763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537" name="楕円 536"/>
        <xdr:cNvSpPr/>
      </xdr:nvSpPr>
      <xdr:spPr>
        <a:xfrm>
          <a:off x="16268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129557</xdr:rowOff>
    </xdr:from>
    <xdr:ext cx="405111" cy="259045"/>
    <xdr:sp macro="" textlink="">
      <xdr:nvSpPr>
        <xdr:cNvPr id="538" name="【認定こども園・幼稚園・保育所】&#10;有形固定資産減価償却率該当値テキスト"/>
        <xdr:cNvSpPr txBox="1"/>
      </xdr:nvSpPr>
      <xdr:spPr>
        <a:xfrm>
          <a:off x="16357600"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98878</xdr:rowOff>
    </xdr:from>
    <xdr:to>
      <xdr:col>81</xdr:col>
      <xdr:colOff>101600</xdr:colOff>
      <xdr:row>42</xdr:row>
      <xdr:rowOff>29028</xdr:rowOff>
    </xdr:to>
    <xdr:sp macro="" textlink="">
      <xdr:nvSpPr>
        <xdr:cNvPr id="539" name="楕円 538"/>
        <xdr:cNvSpPr/>
      </xdr:nvSpPr>
      <xdr:spPr>
        <a:xfrm>
          <a:off x="15430500"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30480</xdr:rowOff>
    </xdr:from>
    <xdr:to>
      <xdr:col>85</xdr:col>
      <xdr:colOff>127000</xdr:colOff>
      <xdr:row>41</xdr:row>
      <xdr:rowOff>149678</xdr:rowOff>
    </xdr:to>
    <xdr:cxnSp macro="">
      <xdr:nvCxnSpPr>
        <xdr:cNvPr id="540" name="直線コネクタ 539"/>
        <xdr:cNvCxnSpPr/>
      </xdr:nvCxnSpPr>
      <xdr:spPr>
        <a:xfrm flipV="1">
          <a:off x="15481300" y="6545580"/>
          <a:ext cx="838200" cy="63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66222</xdr:rowOff>
    </xdr:from>
    <xdr:to>
      <xdr:col>76</xdr:col>
      <xdr:colOff>165100</xdr:colOff>
      <xdr:row>40</xdr:row>
      <xdr:rowOff>167822</xdr:rowOff>
    </xdr:to>
    <xdr:sp macro="" textlink="">
      <xdr:nvSpPr>
        <xdr:cNvPr id="541" name="楕円 540"/>
        <xdr:cNvSpPr/>
      </xdr:nvSpPr>
      <xdr:spPr>
        <a:xfrm>
          <a:off x="145415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117022</xdr:rowOff>
    </xdr:from>
    <xdr:to>
      <xdr:col>81</xdr:col>
      <xdr:colOff>50800</xdr:colOff>
      <xdr:row>41</xdr:row>
      <xdr:rowOff>149678</xdr:rowOff>
    </xdr:to>
    <xdr:cxnSp macro="">
      <xdr:nvCxnSpPr>
        <xdr:cNvPr id="542" name="直線コネクタ 541"/>
        <xdr:cNvCxnSpPr/>
      </xdr:nvCxnSpPr>
      <xdr:spPr>
        <a:xfrm>
          <a:off x="14592300" y="6975022"/>
          <a:ext cx="889000" cy="20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49893</xdr:rowOff>
    </xdr:from>
    <xdr:to>
      <xdr:col>72</xdr:col>
      <xdr:colOff>38100</xdr:colOff>
      <xdr:row>40</xdr:row>
      <xdr:rowOff>151493</xdr:rowOff>
    </xdr:to>
    <xdr:sp macro="" textlink="">
      <xdr:nvSpPr>
        <xdr:cNvPr id="543" name="楕円 542"/>
        <xdr:cNvSpPr/>
      </xdr:nvSpPr>
      <xdr:spPr>
        <a:xfrm>
          <a:off x="136525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100693</xdr:rowOff>
    </xdr:from>
    <xdr:to>
      <xdr:col>76</xdr:col>
      <xdr:colOff>114300</xdr:colOff>
      <xdr:row>40</xdr:row>
      <xdr:rowOff>117022</xdr:rowOff>
    </xdr:to>
    <xdr:cxnSp macro="">
      <xdr:nvCxnSpPr>
        <xdr:cNvPr id="544" name="直線コネクタ 543"/>
        <xdr:cNvCxnSpPr/>
      </xdr:nvCxnSpPr>
      <xdr:spPr>
        <a:xfrm>
          <a:off x="13703300" y="695869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42</xdr:row>
      <xdr:rowOff>41728</xdr:rowOff>
    </xdr:from>
    <xdr:to>
      <xdr:col>67</xdr:col>
      <xdr:colOff>101600</xdr:colOff>
      <xdr:row>42</xdr:row>
      <xdr:rowOff>143328</xdr:rowOff>
    </xdr:to>
    <xdr:sp macro="" textlink="">
      <xdr:nvSpPr>
        <xdr:cNvPr id="545" name="楕円 544"/>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100693</xdr:rowOff>
    </xdr:from>
    <xdr:to>
      <xdr:col>71</xdr:col>
      <xdr:colOff>177800</xdr:colOff>
      <xdr:row>42</xdr:row>
      <xdr:rowOff>92528</xdr:rowOff>
    </xdr:to>
    <xdr:cxnSp macro="">
      <xdr:nvCxnSpPr>
        <xdr:cNvPr id="546" name="直線コネクタ 545"/>
        <xdr:cNvCxnSpPr/>
      </xdr:nvCxnSpPr>
      <xdr:spPr>
        <a:xfrm flipV="1">
          <a:off x="12814300" y="6958693"/>
          <a:ext cx="889000" cy="33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547" name="n_1aveValue【認定こども園・幼稚園・保育所】&#10;有形固定資産減価償却率"/>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548" name="n_2aveValue【認定こども園・幼稚園・保育所】&#10;有形固定資産減価償却率"/>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549" name="n_3aveValue【認定こども園・幼稚園・保育所】&#10;有形固定資産減価償却率"/>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550" name="n_4aveValue【認定こども園・幼稚園・保育所】&#10;有形固定資産減価償却率"/>
        <xdr:cNvSpPr txBox="1"/>
      </xdr:nvSpPr>
      <xdr:spPr>
        <a:xfrm>
          <a:off x="12611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20155</xdr:rowOff>
    </xdr:from>
    <xdr:ext cx="405111" cy="259045"/>
    <xdr:sp macro="" textlink="">
      <xdr:nvSpPr>
        <xdr:cNvPr id="551" name="n_1mainValue【認定こども園・幼稚園・保育所】&#10;有形固定資産減価償却率"/>
        <xdr:cNvSpPr txBox="1"/>
      </xdr:nvSpPr>
      <xdr:spPr>
        <a:xfrm>
          <a:off x="15266044" y="722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158949</xdr:rowOff>
    </xdr:from>
    <xdr:ext cx="405111" cy="259045"/>
    <xdr:sp macro="" textlink="">
      <xdr:nvSpPr>
        <xdr:cNvPr id="552" name="n_2mainValue【認定こども園・幼稚園・保育所】&#10;有形固定資産減価償却率"/>
        <xdr:cNvSpPr txBox="1"/>
      </xdr:nvSpPr>
      <xdr:spPr>
        <a:xfrm>
          <a:off x="14389744" y="701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142620</xdr:rowOff>
    </xdr:from>
    <xdr:ext cx="405111" cy="259045"/>
    <xdr:sp macro="" textlink="">
      <xdr:nvSpPr>
        <xdr:cNvPr id="553" name="n_3mainValue【認定こども園・幼稚園・保育所】&#10;有形固定資産減価償却率"/>
        <xdr:cNvSpPr txBox="1"/>
      </xdr:nvSpPr>
      <xdr:spPr>
        <a:xfrm>
          <a:off x="13500744" y="700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554" name="n_4mainValue【認定こども園・幼稚園・保育所】&#10;有形固定資産減価償却率"/>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6" name="テキスト ボックス 5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8" name="テキスト ボックス 5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0" name="テキスト ボックス 5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2" name="テキスト ボックス 5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576" name="直線コネクタ 575"/>
        <xdr:cNvCxnSpPr/>
      </xdr:nvCxnSpPr>
      <xdr:spPr>
        <a:xfrm flipV="1">
          <a:off x="22160864" y="5683301"/>
          <a:ext cx="0"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577" name="【認定こども園・幼稚園・保育所】&#10;一人当たり面積最小値テキスト"/>
        <xdr:cNvSpPr txBox="1"/>
      </xdr:nvSpPr>
      <xdr:spPr>
        <a:xfrm>
          <a:off x="22199600" y="714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578" name="直線コネクタ 577"/>
        <xdr:cNvCxnSpPr/>
      </xdr:nvCxnSpPr>
      <xdr:spPr>
        <a:xfrm>
          <a:off x="22072600" y="71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579" name="【認定こども園・幼稚園・保育所】&#10;一人当たり面積最大値テキスト"/>
        <xdr:cNvSpPr txBox="1"/>
      </xdr:nvSpPr>
      <xdr:spPr>
        <a:xfrm>
          <a:off x="22199600" y="545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580" name="直線コネクタ 579"/>
        <xdr:cNvCxnSpPr/>
      </xdr:nvCxnSpPr>
      <xdr:spPr>
        <a:xfrm>
          <a:off x="22072600" y="568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82008</xdr:rowOff>
    </xdr:from>
    <xdr:ext cx="469744" cy="259045"/>
    <xdr:sp macro="" textlink="">
      <xdr:nvSpPr>
        <xdr:cNvPr id="581" name="【認定こども園・幼稚園・保育所】&#10;一人当たり面積平均値テキスト"/>
        <xdr:cNvSpPr txBox="1"/>
      </xdr:nvSpPr>
      <xdr:spPr>
        <a:xfrm>
          <a:off x="22199600" y="676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582" name="フローチャート: 判断 581"/>
        <xdr:cNvSpPr/>
      </xdr:nvSpPr>
      <xdr:spPr>
        <a:xfrm>
          <a:off x="22110700" y="679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583" name="フローチャート: 判断 582"/>
        <xdr:cNvSpPr/>
      </xdr:nvSpPr>
      <xdr:spPr>
        <a:xfrm>
          <a:off x="21272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584" name="フローチャート: 判断 583"/>
        <xdr:cNvSpPr/>
      </xdr:nvSpPr>
      <xdr:spPr>
        <a:xfrm>
          <a:off x="20383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585" name="フローチャート: 判断 584"/>
        <xdr:cNvSpPr/>
      </xdr:nvSpPr>
      <xdr:spPr>
        <a:xfrm>
          <a:off x="19494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586" name="フローチャート: 判断 585"/>
        <xdr:cNvSpPr/>
      </xdr:nvSpPr>
      <xdr:spPr>
        <a:xfrm>
          <a:off x="18605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115012</xdr:rowOff>
    </xdr:from>
    <xdr:to>
      <xdr:col>116</xdr:col>
      <xdr:colOff>114300</xdr:colOff>
      <xdr:row>39</xdr:row>
      <xdr:rowOff>45162</xdr:rowOff>
    </xdr:to>
    <xdr:sp macro="" textlink="">
      <xdr:nvSpPr>
        <xdr:cNvPr id="592" name="楕円 591"/>
        <xdr:cNvSpPr/>
      </xdr:nvSpPr>
      <xdr:spPr>
        <a:xfrm>
          <a:off x="22110700" y="66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137889</xdr:rowOff>
    </xdr:from>
    <xdr:ext cx="469744" cy="259045"/>
    <xdr:sp macro="" textlink="">
      <xdr:nvSpPr>
        <xdr:cNvPr id="593" name="【認定こども園・幼稚園・保育所】&#10;一人当たり面積該当値テキスト"/>
        <xdr:cNvSpPr txBox="1"/>
      </xdr:nvSpPr>
      <xdr:spPr>
        <a:xfrm>
          <a:off x="22199600" y="648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128727</xdr:rowOff>
    </xdr:from>
    <xdr:to>
      <xdr:col>112</xdr:col>
      <xdr:colOff>38100</xdr:colOff>
      <xdr:row>39</xdr:row>
      <xdr:rowOff>58877</xdr:rowOff>
    </xdr:to>
    <xdr:sp macro="" textlink="">
      <xdr:nvSpPr>
        <xdr:cNvPr id="594" name="楕円 593"/>
        <xdr:cNvSpPr/>
      </xdr:nvSpPr>
      <xdr:spPr>
        <a:xfrm>
          <a:off x="21272500" y="664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165812</xdr:rowOff>
    </xdr:from>
    <xdr:to>
      <xdr:col>116</xdr:col>
      <xdr:colOff>63500</xdr:colOff>
      <xdr:row>39</xdr:row>
      <xdr:rowOff>8077</xdr:rowOff>
    </xdr:to>
    <xdr:cxnSp macro="">
      <xdr:nvCxnSpPr>
        <xdr:cNvPr id="595" name="直線コネクタ 594"/>
        <xdr:cNvCxnSpPr/>
      </xdr:nvCxnSpPr>
      <xdr:spPr>
        <a:xfrm flipV="1">
          <a:off x="21323300" y="668091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60604</xdr:rowOff>
    </xdr:from>
    <xdr:to>
      <xdr:col>107</xdr:col>
      <xdr:colOff>101600</xdr:colOff>
      <xdr:row>39</xdr:row>
      <xdr:rowOff>162204</xdr:rowOff>
    </xdr:to>
    <xdr:sp macro="" textlink="">
      <xdr:nvSpPr>
        <xdr:cNvPr id="596" name="楕円 595"/>
        <xdr:cNvSpPr/>
      </xdr:nvSpPr>
      <xdr:spPr>
        <a:xfrm>
          <a:off x="20383500" y="674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8077</xdr:rowOff>
    </xdr:from>
    <xdr:to>
      <xdr:col>111</xdr:col>
      <xdr:colOff>177800</xdr:colOff>
      <xdr:row>39</xdr:row>
      <xdr:rowOff>111404</xdr:rowOff>
    </xdr:to>
    <xdr:cxnSp macro="">
      <xdr:nvCxnSpPr>
        <xdr:cNvPr id="597" name="直線コネクタ 596"/>
        <xdr:cNvCxnSpPr/>
      </xdr:nvCxnSpPr>
      <xdr:spPr>
        <a:xfrm flipV="1">
          <a:off x="20434300" y="6694627"/>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68834</xdr:rowOff>
    </xdr:from>
    <xdr:to>
      <xdr:col>102</xdr:col>
      <xdr:colOff>165100</xdr:colOff>
      <xdr:row>39</xdr:row>
      <xdr:rowOff>170434</xdr:rowOff>
    </xdr:to>
    <xdr:sp macro="" textlink="">
      <xdr:nvSpPr>
        <xdr:cNvPr id="598" name="楕円 597"/>
        <xdr:cNvSpPr/>
      </xdr:nvSpPr>
      <xdr:spPr>
        <a:xfrm>
          <a:off x="19494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111404</xdr:rowOff>
    </xdr:from>
    <xdr:to>
      <xdr:col>107</xdr:col>
      <xdr:colOff>50800</xdr:colOff>
      <xdr:row>39</xdr:row>
      <xdr:rowOff>119634</xdr:rowOff>
    </xdr:to>
    <xdr:cxnSp macro="">
      <xdr:nvCxnSpPr>
        <xdr:cNvPr id="599" name="直線コネクタ 598"/>
        <xdr:cNvCxnSpPr/>
      </xdr:nvCxnSpPr>
      <xdr:spPr>
        <a:xfrm flipV="1">
          <a:off x="19545300" y="679795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78892</xdr:rowOff>
    </xdr:from>
    <xdr:to>
      <xdr:col>98</xdr:col>
      <xdr:colOff>38100</xdr:colOff>
      <xdr:row>40</xdr:row>
      <xdr:rowOff>9042</xdr:rowOff>
    </xdr:to>
    <xdr:sp macro="" textlink="">
      <xdr:nvSpPr>
        <xdr:cNvPr id="600" name="楕円 599"/>
        <xdr:cNvSpPr/>
      </xdr:nvSpPr>
      <xdr:spPr>
        <a:xfrm>
          <a:off x="18605500" y="67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119634</xdr:rowOff>
    </xdr:from>
    <xdr:to>
      <xdr:col>102</xdr:col>
      <xdr:colOff>114300</xdr:colOff>
      <xdr:row>39</xdr:row>
      <xdr:rowOff>129692</xdr:rowOff>
    </xdr:to>
    <xdr:cxnSp macro="">
      <xdr:nvCxnSpPr>
        <xdr:cNvPr id="601" name="直線コネクタ 600"/>
        <xdr:cNvCxnSpPr/>
      </xdr:nvCxnSpPr>
      <xdr:spPr>
        <a:xfrm flipV="1">
          <a:off x="18656300" y="6806184"/>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602" name="n_1aveValue【認定こども園・幼稚園・保育所】&#10;一人当たり面積"/>
        <xdr:cNvSpPr txBox="1"/>
      </xdr:nvSpPr>
      <xdr:spPr>
        <a:xfrm>
          <a:off x="210757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36745</xdr:rowOff>
    </xdr:from>
    <xdr:ext cx="469744" cy="259045"/>
    <xdr:sp macro="" textlink="">
      <xdr:nvSpPr>
        <xdr:cNvPr id="603" name="n_2aveValue【認定こども園・幼稚園・保育所】&#10;一人当たり面積"/>
        <xdr:cNvSpPr txBox="1"/>
      </xdr:nvSpPr>
      <xdr:spPr>
        <a:xfrm>
          <a:off x="20199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604" name="n_3aveValue【認定こども園・幼稚園・保育所】&#10;一人当たり面積"/>
        <xdr:cNvSpPr txBox="1"/>
      </xdr:nvSpPr>
      <xdr:spPr>
        <a:xfrm>
          <a:off x="19310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70578</xdr:rowOff>
    </xdr:from>
    <xdr:ext cx="469744" cy="259045"/>
    <xdr:sp macro="" textlink="">
      <xdr:nvSpPr>
        <xdr:cNvPr id="605" name="n_4aveValue【認定こども園・幼稚園・保育所】&#10;一人当たり面積"/>
        <xdr:cNvSpPr txBox="1"/>
      </xdr:nvSpPr>
      <xdr:spPr>
        <a:xfrm>
          <a:off x="18421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75404</xdr:rowOff>
    </xdr:from>
    <xdr:ext cx="469744" cy="259045"/>
    <xdr:sp macro="" textlink="">
      <xdr:nvSpPr>
        <xdr:cNvPr id="606" name="n_1mainValue【認定こども園・幼稚園・保育所】&#10;一人当たり面積"/>
        <xdr:cNvSpPr txBox="1"/>
      </xdr:nvSpPr>
      <xdr:spPr>
        <a:xfrm>
          <a:off x="21075727" y="641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7281</xdr:rowOff>
    </xdr:from>
    <xdr:ext cx="469744" cy="259045"/>
    <xdr:sp macro="" textlink="">
      <xdr:nvSpPr>
        <xdr:cNvPr id="607" name="n_2mainValue【認定こども園・幼稚園・保育所】&#10;一人当たり面積"/>
        <xdr:cNvSpPr txBox="1"/>
      </xdr:nvSpPr>
      <xdr:spPr>
        <a:xfrm>
          <a:off x="20199427" y="65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161561</xdr:rowOff>
    </xdr:from>
    <xdr:ext cx="469744" cy="259045"/>
    <xdr:sp macro="" textlink="">
      <xdr:nvSpPr>
        <xdr:cNvPr id="608" name="n_3mainValue【認定こども園・幼稚園・保育所】&#10;一人当たり面積"/>
        <xdr:cNvSpPr txBox="1"/>
      </xdr:nvSpPr>
      <xdr:spPr>
        <a:xfrm>
          <a:off x="19310427" y="684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25569</xdr:rowOff>
    </xdr:from>
    <xdr:ext cx="469744" cy="259045"/>
    <xdr:sp macro="" textlink="">
      <xdr:nvSpPr>
        <xdr:cNvPr id="609" name="n_4mainValue【認定こども園・幼稚園・保育所】&#10;一人当たり面積"/>
        <xdr:cNvSpPr txBox="1"/>
      </xdr:nvSpPr>
      <xdr:spPr>
        <a:xfrm>
          <a:off x="18421427" y="654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634" name="直線コネクタ 633"/>
        <xdr:cNvCxnSpPr/>
      </xdr:nvCxnSpPr>
      <xdr:spPr>
        <a:xfrm flipV="1">
          <a:off x="16318864" y="954214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635" name="【学校施設】&#10;有形固定資産減価償却率最小値テキスト"/>
        <xdr:cNvSpPr txBox="1"/>
      </xdr:nvSpPr>
      <xdr:spPr>
        <a:xfrm>
          <a:off x="16357600"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636" name="直線コネクタ 635"/>
        <xdr:cNvCxnSpPr/>
      </xdr:nvCxnSpPr>
      <xdr:spPr>
        <a:xfrm>
          <a:off x="16230600" y="1086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637" name="【学校施設】&#10;有形固定資産減価償却率最大値テキスト"/>
        <xdr:cNvSpPr txBox="1"/>
      </xdr:nvSpPr>
      <xdr:spPr>
        <a:xfrm>
          <a:off x="16357600" y="931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638" name="直線コネクタ 637"/>
        <xdr:cNvCxnSpPr/>
      </xdr:nvCxnSpPr>
      <xdr:spPr>
        <a:xfrm>
          <a:off x="16230600" y="954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150512</xdr:rowOff>
    </xdr:from>
    <xdr:ext cx="405111" cy="259045"/>
    <xdr:sp macro="" textlink="">
      <xdr:nvSpPr>
        <xdr:cNvPr id="639" name="【学校施設】&#10;有形固定資産減価償却率平均値テキスト"/>
        <xdr:cNvSpPr txBox="1"/>
      </xdr:nvSpPr>
      <xdr:spPr>
        <a:xfrm>
          <a:off x="16357600" y="1026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640" name="フローチャート: 判断 639"/>
        <xdr:cNvSpPr/>
      </xdr:nvSpPr>
      <xdr:spPr>
        <a:xfrm>
          <a:off x="16268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642" name="フローチャート: 判断 641"/>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643" name="フローチャート: 判断 642"/>
        <xdr:cNvSpPr/>
      </xdr:nvSpPr>
      <xdr:spPr>
        <a:xfrm>
          <a:off x="13652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644" name="フローチャート: 判断 643"/>
        <xdr:cNvSpPr/>
      </xdr:nvSpPr>
      <xdr:spPr>
        <a:xfrm>
          <a:off x="12763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118745</xdr:rowOff>
    </xdr:from>
    <xdr:to>
      <xdr:col>85</xdr:col>
      <xdr:colOff>177800</xdr:colOff>
      <xdr:row>59</xdr:row>
      <xdr:rowOff>48895</xdr:rowOff>
    </xdr:to>
    <xdr:sp macro="" textlink="">
      <xdr:nvSpPr>
        <xdr:cNvPr id="650" name="楕円 649"/>
        <xdr:cNvSpPr/>
      </xdr:nvSpPr>
      <xdr:spPr>
        <a:xfrm>
          <a:off x="162687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141622</xdr:rowOff>
    </xdr:from>
    <xdr:ext cx="405111" cy="259045"/>
    <xdr:sp macro="" textlink="">
      <xdr:nvSpPr>
        <xdr:cNvPr id="651" name="【学校施設】&#10;有形固定資産減価償却率該当値テキスト"/>
        <xdr:cNvSpPr txBox="1"/>
      </xdr:nvSpPr>
      <xdr:spPr>
        <a:xfrm>
          <a:off x="16357600"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118745</xdr:rowOff>
    </xdr:from>
    <xdr:to>
      <xdr:col>81</xdr:col>
      <xdr:colOff>101600</xdr:colOff>
      <xdr:row>59</xdr:row>
      <xdr:rowOff>48895</xdr:rowOff>
    </xdr:to>
    <xdr:sp macro="" textlink="">
      <xdr:nvSpPr>
        <xdr:cNvPr id="652" name="楕円 651"/>
        <xdr:cNvSpPr/>
      </xdr:nvSpPr>
      <xdr:spPr>
        <a:xfrm>
          <a:off x="15430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169545</xdr:rowOff>
    </xdr:from>
    <xdr:to>
      <xdr:col>85</xdr:col>
      <xdr:colOff>127000</xdr:colOff>
      <xdr:row>58</xdr:row>
      <xdr:rowOff>169545</xdr:rowOff>
    </xdr:to>
    <xdr:cxnSp macro="">
      <xdr:nvCxnSpPr>
        <xdr:cNvPr id="653" name="直線コネクタ 652"/>
        <xdr:cNvCxnSpPr/>
      </xdr:nvCxnSpPr>
      <xdr:spPr>
        <a:xfrm>
          <a:off x="15481300" y="101136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40640</xdr:rowOff>
    </xdr:from>
    <xdr:to>
      <xdr:col>76</xdr:col>
      <xdr:colOff>165100</xdr:colOff>
      <xdr:row>58</xdr:row>
      <xdr:rowOff>142240</xdr:rowOff>
    </xdr:to>
    <xdr:sp macro="" textlink="">
      <xdr:nvSpPr>
        <xdr:cNvPr id="654" name="楕円 653"/>
        <xdr:cNvSpPr/>
      </xdr:nvSpPr>
      <xdr:spPr>
        <a:xfrm>
          <a:off x="145415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91440</xdr:rowOff>
    </xdr:from>
    <xdr:to>
      <xdr:col>81</xdr:col>
      <xdr:colOff>50800</xdr:colOff>
      <xdr:row>58</xdr:row>
      <xdr:rowOff>169545</xdr:rowOff>
    </xdr:to>
    <xdr:cxnSp macro="">
      <xdr:nvCxnSpPr>
        <xdr:cNvPr id="655" name="直線コネクタ 654"/>
        <xdr:cNvCxnSpPr/>
      </xdr:nvCxnSpPr>
      <xdr:spPr>
        <a:xfrm>
          <a:off x="14592300" y="1003554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xdr:rowOff>
    </xdr:from>
    <xdr:to>
      <xdr:col>72</xdr:col>
      <xdr:colOff>38100</xdr:colOff>
      <xdr:row>58</xdr:row>
      <xdr:rowOff>107950</xdr:rowOff>
    </xdr:to>
    <xdr:sp macro="" textlink="">
      <xdr:nvSpPr>
        <xdr:cNvPr id="656" name="楕円 655"/>
        <xdr:cNvSpPr/>
      </xdr:nvSpPr>
      <xdr:spPr>
        <a:xfrm>
          <a:off x="13652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57150</xdr:rowOff>
    </xdr:from>
    <xdr:to>
      <xdr:col>76</xdr:col>
      <xdr:colOff>114300</xdr:colOff>
      <xdr:row>58</xdr:row>
      <xdr:rowOff>91440</xdr:rowOff>
    </xdr:to>
    <xdr:cxnSp macro="">
      <xdr:nvCxnSpPr>
        <xdr:cNvPr id="657" name="直線コネクタ 656"/>
        <xdr:cNvCxnSpPr/>
      </xdr:nvCxnSpPr>
      <xdr:spPr>
        <a:xfrm>
          <a:off x="13703300" y="100012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2540</xdr:rowOff>
    </xdr:from>
    <xdr:to>
      <xdr:col>67</xdr:col>
      <xdr:colOff>101600</xdr:colOff>
      <xdr:row>58</xdr:row>
      <xdr:rowOff>104140</xdr:rowOff>
    </xdr:to>
    <xdr:sp macro="" textlink="">
      <xdr:nvSpPr>
        <xdr:cNvPr id="658" name="楕円 657"/>
        <xdr:cNvSpPr/>
      </xdr:nvSpPr>
      <xdr:spPr>
        <a:xfrm>
          <a:off x="12763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53340</xdr:rowOff>
    </xdr:from>
    <xdr:to>
      <xdr:col>71</xdr:col>
      <xdr:colOff>177800</xdr:colOff>
      <xdr:row>58</xdr:row>
      <xdr:rowOff>57150</xdr:rowOff>
    </xdr:to>
    <xdr:cxnSp macro="">
      <xdr:nvCxnSpPr>
        <xdr:cNvPr id="659" name="直線コネクタ 658"/>
        <xdr:cNvCxnSpPr/>
      </xdr:nvCxnSpPr>
      <xdr:spPr>
        <a:xfrm>
          <a:off x="12814300" y="99974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60" name="n_1aveValue【学校施設】&#10;有形固定資産減価償却率"/>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661" name="n_2aveValue【学校施設】&#10;有形固定資産減価償却率"/>
        <xdr:cNvSpPr txBox="1"/>
      </xdr:nvSpPr>
      <xdr:spPr>
        <a:xfrm>
          <a:off x="14389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22877</xdr:rowOff>
    </xdr:from>
    <xdr:ext cx="405111" cy="259045"/>
    <xdr:sp macro="" textlink="">
      <xdr:nvSpPr>
        <xdr:cNvPr id="662" name="n_3aveValue【学校施設】&#10;有形固定資産減価償却率"/>
        <xdr:cNvSpPr txBox="1"/>
      </xdr:nvSpPr>
      <xdr:spPr>
        <a:xfrm>
          <a:off x="13500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169562</xdr:rowOff>
    </xdr:from>
    <xdr:ext cx="405111" cy="259045"/>
    <xdr:sp macro="" textlink="">
      <xdr:nvSpPr>
        <xdr:cNvPr id="663" name="n_4aveValue【学校施設】&#10;有形固定資産減価償却率"/>
        <xdr:cNvSpPr txBox="1"/>
      </xdr:nvSpPr>
      <xdr:spPr>
        <a:xfrm>
          <a:off x="12611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65422</xdr:rowOff>
    </xdr:from>
    <xdr:ext cx="405111" cy="259045"/>
    <xdr:sp macro="" textlink="">
      <xdr:nvSpPr>
        <xdr:cNvPr id="664" name="n_1mainValue【学校施設】&#10;有形固定資産減価償却率"/>
        <xdr:cNvSpPr txBox="1"/>
      </xdr:nvSpPr>
      <xdr:spPr>
        <a:xfrm>
          <a:off x="152660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158767</xdr:rowOff>
    </xdr:from>
    <xdr:ext cx="405111" cy="259045"/>
    <xdr:sp macro="" textlink="">
      <xdr:nvSpPr>
        <xdr:cNvPr id="665" name="n_2mainValue【学校施設】&#10;有形固定資産減価償却率"/>
        <xdr:cNvSpPr txBox="1"/>
      </xdr:nvSpPr>
      <xdr:spPr>
        <a:xfrm>
          <a:off x="14389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124477</xdr:rowOff>
    </xdr:from>
    <xdr:ext cx="405111" cy="259045"/>
    <xdr:sp macro="" textlink="">
      <xdr:nvSpPr>
        <xdr:cNvPr id="666" name="n_3mainValue【学校施設】&#10;有形固定資産減価償却率"/>
        <xdr:cNvSpPr txBox="1"/>
      </xdr:nvSpPr>
      <xdr:spPr>
        <a:xfrm>
          <a:off x="13500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120667</xdr:rowOff>
    </xdr:from>
    <xdr:ext cx="405111" cy="259045"/>
    <xdr:sp macro="" textlink="">
      <xdr:nvSpPr>
        <xdr:cNvPr id="667" name="n_4mainValue【学校施設】&#10;有形固定資産減価償却率"/>
        <xdr:cNvSpPr txBox="1"/>
      </xdr:nvSpPr>
      <xdr:spPr>
        <a:xfrm>
          <a:off x="12611744" y="972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3" name="テキスト ボックス 682"/>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5" name="テキスト ボックス 684"/>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7" name="テキスト ボックス 68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9" name="テキスト ボックス 6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691" name="直線コネクタ 690"/>
        <xdr:cNvCxnSpPr/>
      </xdr:nvCxnSpPr>
      <xdr:spPr>
        <a:xfrm flipV="1">
          <a:off x="22160864" y="9659188"/>
          <a:ext cx="0" cy="1273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692" name="【学校施設】&#10;一人当たり面積最小値テキスト"/>
        <xdr:cNvSpPr txBox="1"/>
      </xdr:nvSpPr>
      <xdr:spPr>
        <a:xfrm>
          <a:off x="22199600"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693" name="直線コネクタ 692"/>
        <xdr:cNvCxnSpPr/>
      </xdr:nvCxnSpPr>
      <xdr:spPr>
        <a:xfrm>
          <a:off x="22072600" y="1093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694" name="【学校施設】&#10;一人当たり面積最大値テキスト"/>
        <xdr:cNvSpPr txBox="1"/>
      </xdr:nvSpPr>
      <xdr:spPr>
        <a:xfrm>
          <a:off x="22199600" y="943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695" name="直線コネクタ 694"/>
        <xdr:cNvCxnSpPr/>
      </xdr:nvCxnSpPr>
      <xdr:spPr>
        <a:xfrm>
          <a:off x="22072600" y="9659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90238</xdr:rowOff>
    </xdr:from>
    <xdr:ext cx="469744" cy="259045"/>
    <xdr:sp macro="" textlink="">
      <xdr:nvSpPr>
        <xdr:cNvPr id="696" name="【学校施設】&#10;一人当たり面積平均値テキスト"/>
        <xdr:cNvSpPr txBox="1"/>
      </xdr:nvSpPr>
      <xdr:spPr>
        <a:xfrm>
          <a:off x="22199600" y="10720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697" name="フローチャート: 判断 696"/>
        <xdr:cNvSpPr/>
      </xdr:nvSpPr>
      <xdr:spPr>
        <a:xfrm>
          <a:off x="22110700" y="107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698" name="フローチャート: 判断 697"/>
        <xdr:cNvSpPr/>
      </xdr:nvSpPr>
      <xdr:spPr>
        <a:xfrm>
          <a:off x="21272500" y="107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699" name="フローチャート: 判断 698"/>
        <xdr:cNvSpPr/>
      </xdr:nvSpPr>
      <xdr:spPr>
        <a:xfrm>
          <a:off x="20383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700" name="フローチャート: 判断 699"/>
        <xdr:cNvSpPr/>
      </xdr:nvSpPr>
      <xdr:spPr>
        <a:xfrm>
          <a:off x="19494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701" name="フローチャート: 判断 700"/>
        <xdr:cNvSpPr/>
      </xdr:nvSpPr>
      <xdr:spPr>
        <a:xfrm>
          <a:off x="18605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7188</xdr:rowOff>
    </xdr:from>
    <xdr:to>
      <xdr:col>116</xdr:col>
      <xdr:colOff>114300</xdr:colOff>
      <xdr:row>56</xdr:row>
      <xdr:rowOff>108788</xdr:rowOff>
    </xdr:to>
    <xdr:sp macro="" textlink="">
      <xdr:nvSpPr>
        <xdr:cNvPr id="707" name="楕円 706"/>
        <xdr:cNvSpPr/>
      </xdr:nvSpPr>
      <xdr:spPr>
        <a:xfrm>
          <a:off x="22110700" y="960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131665</xdr:rowOff>
    </xdr:from>
    <xdr:ext cx="534377" cy="259045"/>
    <xdr:sp macro="" textlink="">
      <xdr:nvSpPr>
        <xdr:cNvPr id="708" name="【学校施設】&#10;一人当たり面積該当値テキスト"/>
        <xdr:cNvSpPr txBox="1"/>
      </xdr:nvSpPr>
      <xdr:spPr>
        <a:xfrm>
          <a:off x="22199600" y="956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46431</xdr:rowOff>
    </xdr:from>
    <xdr:to>
      <xdr:col>112</xdr:col>
      <xdr:colOff>38100</xdr:colOff>
      <xdr:row>56</xdr:row>
      <xdr:rowOff>148031</xdr:rowOff>
    </xdr:to>
    <xdr:sp macro="" textlink="">
      <xdr:nvSpPr>
        <xdr:cNvPr id="709" name="楕円 708"/>
        <xdr:cNvSpPr/>
      </xdr:nvSpPr>
      <xdr:spPr>
        <a:xfrm>
          <a:off x="21272500" y="964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57988</xdr:rowOff>
    </xdr:from>
    <xdr:to>
      <xdr:col>116</xdr:col>
      <xdr:colOff>63500</xdr:colOff>
      <xdr:row>56</xdr:row>
      <xdr:rowOff>97231</xdr:rowOff>
    </xdr:to>
    <xdr:cxnSp macro="">
      <xdr:nvCxnSpPr>
        <xdr:cNvPr id="710" name="直線コネクタ 709"/>
        <xdr:cNvCxnSpPr/>
      </xdr:nvCxnSpPr>
      <xdr:spPr>
        <a:xfrm flipV="1">
          <a:off x="21323300" y="9659188"/>
          <a:ext cx="8382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63957</xdr:rowOff>
    </xdr:from>
    <xdr:to>
      <xdr:col>107</xdr:col>
      <xdr:colOff>101600</xdr:colOff>
      <xdr:row>56</xdr:row>
      <xdr:rowOff>165557</xdr:rowOff>
    </xdr:to>
    <xdr:sp macro="" textlink="">
      <xdr:nvSpPr>
        <xdr:cNvPr id="711" name="楕円 710"/>
        <xdr:cNvSpPr/>
      </xdr:nvSpPr>
      <xdr:spPr>
        <a:xfrm>
          <a:off x="20383500" y="96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97231</xdr:rowOff>
    </xdr:from>
    <xdr:to>
      <xdr:col>111</xdr:col>
      <xdr:colOff>177800</xdr:colOff>
      <xdr:row>56</xdr:row>
      <xdr:rowOff>114757</xdr:rowOff>
    </xdr:to>
    <xdr:cxnSp macro="">
      <xdr:nvCxnSpPr>
        <xdr:cNvPr id="712" name="直線コネクタ 711"/>
        <xdr:cNvCxnSpPr/>
      </xdr:nvCxnSpPr>
      <xdr:spPr>
        <a:xfrm flipV="1">
          <a:off x="20434300" y="9698431"/>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94209</xdr:rowOff>
    </xdr:from>
    <xdr:to>
      <xdr:col>102</xdr:col>
      <xdr:colOff>165100</xdr:colOff>
      <xdr:row>57</xdr:row>
      <xdr:rowOff>24359</xdr:rowOff>
    </xdr:to>
    <xdr:sp macro="" textlink="">
      <xdr:nvSpPr>
        <xdr:cNvPr id="713" name="楕円 712"/>
        <xdr:cNvSpPr/>
      </xdr:nvSpPr>
      <xdr:spPr>
        <a:xfrm>
          <a:off x="19494500" y="969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114757</xdr:rowOff>
    </xdr:from>
    <xdr:to>
      <xdr:col>107</xdr:col>
      <xdr:colOff>50800</xdr:colOff>
      <xdr:row>56</xdr:row>
      <xdr:rowOff>145009</xdr:rowOff>
    </xdr:to>
    <xdr:cxnSp macro="">
      <xdr:nvCxnSpPr>
        <xdr:cNvPr id="714" name="直線コネクタ 713"/>
        <xdr:cNvCxnSpPr/>
      </xdr:nvCxnSpPr>
      <xdr:spPr>
        <a:xfrm flipV="1">
          <a:off x="19545300" y="9715957"/>
          <a:ext cx="8890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128194</xdr:rowOff>
    </xdr:from>
    <xdr:to>
      <xdr:col>98</xdr:col>
      <xdr:colOff>38100</xdr:colOff>
      <xdr:row>57</xdr:row>
      <xdr:rowOff>58344</xdr:rowOff>
    </xdr:to>
    <xdr:sp macro="" textlink="">
      <xdr:nvSpPr>
        <xdr:cNvPr id="715" name="楕円 714"/>
        <xdr:cNvSpPr/>
      </xdr:nvSpPr>
      <xdr:spPr>
        <a:xfrm>
          <a:off x="18605500" y="97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145009</xdr:rowOff>
    </xdr:from>
    <xdr:to>
      <xdr:col>102</xdr:col>
      <xdr:colOff>114300</xdr:colOff>
      <xdr:row>57</xdr:row>
      <xdr:rowOff>7544</xdr:rowOff>
    </xdr:to>
    <xdr:cxnSp macro="">
      <xdr:nvCxnSpPr>
        <xdr:cNvPr id="716" name="直線コネクタ 715"/>
        <xdr:cNvCxnSpPr/>
      </xdr:nvCxnSpPr>
      <xdr:spPr>
        <a:xfrm flipV="1">
          <a:off x="18656300" y="9746209"/>
          <a:ext cx="8890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40708</xdr:rowOff>
    </xdr:from>
    <xdr:ext cx="469744" cy="259045"/>
    <xdr:sp macro="" textlink="">
      <xdr:nvSpPr>
        <xdr:cNvPr id="717" name="n_1aveValue【学校施設】&#10;一人当たり面積"/>
        <xdr:cNvSpPr txBox="1"/>
      </xdr:nvSpPr>
      <xdr:spPr>
        <a:xfrm>
          <a:off x="21075727" y="1084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29201</xdr:rowOff>
    </xdr:from>
    <xdr:ext cx="469744" cy="259045"/>
    <xdr:sp macro="" textlink="">
      <xdr:nvSpPr>
        <xdr:cNvPr id="718" name="n_2aveValue【学校施設】&#10;一人当たり面積"/>
        <xdr:cNvSpPr txBox="1"/>
      </xdr:nvSpPr>
      <xdr:spPr>
        <a:xfrm>
          <a:off x="20199427" y="1083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28439</xdr:rowOff>
    </xdr:from>
    <xdr:ext cx="469744" cy="259045"/>
    <xdr:sp macro="" textlink="">
      <xdr:nvSpPr>
        <xdr:cNvPr id="719" name="n_3aveValue【学校施設】&#10;一人当たり面積"/>
        <xdr:cNvSpPr txBox="1"/>
      </xdr:nvSpPr>
      <xdr:spPr>
        <a:xfrm>
          <a:off x="19310427" y="108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35679</xdr:rowOff>
    </xdr:from>
    <xdr:ext cx="469744" cy="259045"/>
    <xdr:sp macro="" textlink="">
      <xdr:nvSpPr>
        <xdr:cNvPr id="720" name="n_4aveValue【学校施設】&#10;一人当たり面積"/>
        <xdr:cNvSpPr txBox="1"/>
      </xdr:nvSpPr>
      <xdr:spPr>
        <a:xfrm>
          <a:off x="18421427" y="1083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54</xdr:row>
      <xdr:rowOff>164558</xdr:rowOff>
    </xdr:from>
    <xdr:ext cx="534377" cy="259045"/>
    <xdr:sp macro="" textlink="">
      <xdr:nvSpPr>
        <xdr:cNvPr id="721" name="n_1mainValue【学校施設】&#10;一人当たり面積"/>
        <xdr:cNvSpPr txBox="1"/>
      </xdr:nvSpPr>
      <xdr:spPr>
        <a:xfrm>
          <a:off x="21043411" y="942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55</xdr:row>
      <xdr:rowOff>10634</xdr:rowOff>
    </xdr:from>
    <xdr:ext cx="534377" cy="259045"/>
    <xdr:sp macro="" textlink="">
      <xdr:nvSpPr>
        <xdr:cNvPr id="722" name="n_2mainValue【学校施設】&#10;一人当たり面積"/>
        <xdr:cNvSpPr txBox="1"/>
      </xdr:nvSpPr>
      <xdr:spPr>
        <a:xfrm>
          <a:off x="20167111" y="94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55</xdr:row>
      <xdr:rowOff>40886</xdr:rowOff>
    </xdr:from>
    <xdr:ext cx="534377" cy="259045"/>
    <xdr:sp macro="" textlink="">
      <xdr:nvSpPr>
        <xdr:cNvPr id="723" name="n_3mainValue【学校施設】&#10;一人当たり面積"/>
        <xdr:cNvSpPr txBox="1"/>
      </xdr:nvSpPr>
      <xdr:spPr>
        <a:xfrm>
          <a:off x="19278111" y="947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55</xdr:row>
      <xdr:rowOff>74871</xdr:rowOff>
    </xdr:from>
    <xdr:ext cx="534377" cy="259045"/>
    <xdr:sp macro="" textlink="">
      <xdr:nvSpPr>
        <xdr:cNvPr id="724" name="n_4mainValue【学校施設】&#10;一人当たり面積"/>
        <xdr:cNvSpPr txBox="1"/>
      </xdr:nvSpPr>
      <xdr:spPr>
        <a:xfrm>
          <a:off x="18389111" y="950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50" name="直線コネクタ 749"/>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53" name="【児童館】&#10;有形固定資産減価償却率最大値テキスト"/>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54" name="直線コネクタ 753"/>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3646</xdr:rowOff>
    </xdr:from>
    <xdr:ext cx="405111" cy="259045"/>
    <xdr:sp macro="" textlink="">
      <xdr:nvSpPr>
        <xdr:cNvPr id="755" name="【児童館】&#10;有形固定資産減価償却率平均値テキスト"/>
        <xdr:cNvSpPr txBox="1"/>
      </xdr:nvSpPr>
      <xdr:spPr>
        <a:xfrm>
          <a:off x="16357600" y="1423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152219</xdr:rowOff>
    </xdr:from>
    <xdr:to>
      <xdr:col>85</xdr:col>
      <xdr:colOff>177800</xdr:colOff>
      <xdr:row>84</xdr:row>
      <xdr:rowOff>82369</xdr:rowOff>
    </xdr:to>
    <xdr:sp macro="" textlink="">
      <xdr:nvSpPr>
        <xdr:cNvPr id="756" name="フローチャート: 判断 755"/>
        <xdr:cNvSpPr/>
      </xdr:nvSpPr>
      <xdr:spPr>
        <a:xfrm>
          <a:off x="162687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148952</xdr:rowOff>
    </xdr:from>
    <xdr:to>
      <xdr:col>81</xdr:col>
      <xdr:colOff>101600</xdr:colOff>
      <xdr:row>84</xdr:row>
      <xdr:rowOff>79102</xdr:rowOff>
    </xdr:to>
    <xdr:sp macro="" textlink="">
      <xdr:nvSpPr>
        <xdr:cNvPr id="757" name="フローチャート: 判断 756"/>
        <xdr:cNvSpPr/>
      </xdr:nvSpPr>
      <xdr:spPr>
        <a:xfrm>
          <a:off x="154305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6894</xdr:rowOff>
    </xdr:from>
    <xdr:to>
      <xdr:col>76</xdr:col>
      <xdr:colOff>165100</xdr:colOff>
      <xdr:row>84</xdr:row>
      <xdr:rowOff>108494</xdr:rowOff>
    </xdr:to>
    <xdr:sp macro="" textlink="">
      <xdr:nvSpPr>
        <xdr:cNvPr id="758" name="フローチャート: 判断 757"/>
        <xdr:cNvSpPr/>
      </xdr:nvSpPr>
      <xdr:spPr>
        <a:xfrm>
          <a:off x="145415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155484</xdr:rowOff>
    </xdr:from>
    <xdr:to>
      <xdr:col>72</xdr:col>
      <xdr:colOff>38100</xdr:colOff>
      <xdr:row>84</xdr:row>
      <xdr:rowOff>85634</xdr:rowOff>
    </xdr:to>
    <xdr:sp macro="" textlink="">
      <xdr:nvSpPr>
        <xdr:cNvPr id="759" name="フローチャート: 判断 758"/>
        <xdr:cNvSpPr/>
      </xdr:nvSpPr>
      <xdr:spPr>
        <a:xfrm>
          <a:off x="13652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44450</xdr:rowOff>
    </xdr:from>
    <xdr:to>
      <xdr:col>67</xdr:col>
      <xdr:colOff>101600</xdr:colOff>
      <xdr:row>83</xdr:row>
      <xdr:rowOff>146050</xdr:rowOff>
    </xdr:to>
    <xdr:sp macro="" textlink="">
      <xdr:nvSpPr>
        <xdr:cNvPr id="760" name="フローチャート: 判断 759"/>
        <xdr:cNvSpPr/>
      </xdr:nvSpPr>
      <xdr:spPr>
        <a:xfrm>
          <a:off x="1276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85271</xdr:rowOff>
    </xdr:from>
    <xdr:to>
      <xdr:col>85</xdr:col>
      <xdr:colOff>177800</xdr:colOff>
      <xdr:row>87</xdr:row>
      <xdr:rowOff>15421</xdr:rowOff>
    </xdr:to>
    <xdr:sp macro="" textlink="">
      <xdr:nvSpPr>
        <xdr:cNvPr id="766" name="楕円 765"/>
        <xdr:cNvSpPr/>
      </xdr:nvSpPr>
      <xdr:spPr>
        <a:xfrm>
          <a:off x="162687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198</xdr:rowOff>
    </xdr:from>
    <xdr:ext cx="405111" cy="259045"/>
    <xdr:sp macro="" textlink="">
      <xdr:nvSpPr>
        <xdr:cNvPr id="767" name="【児童館】&#10;有形固定資産減価償却率該当値テキスト"/>
        <xdr:cNvSpPr txBox="1"/>
      </xdr:nvSpPr>
      <xdr:spPr>
        <a:xfrm>
          <a:off x="16357600" y="14744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85271</xdr:rowOff>
    </xdr:from>
    <xdr:to>
      <xdr:col>81</xdr:col>
      <xdr:colOff>101600</xdr:colOff>
      <xdr:row>87</xdr:row>
      <xdr:rowOff>15421</xdr:rowOff>
    </xdr:to>
    <xdr:sp macro="" textlink="">
      <xdr:nvSpPr>
        <xdr:cNvPr id="768" name="楕円 767"/>
        <xdr:cNvSpPr/>
      </xdr:nvSpPr>
      <xdr:spPr>
        <a:xfrm>
          <a:off x="15430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136071</xdr:rowOff>
    </xdr:from>
    <xdr:to>
      <xdr:col>85</xdr:col>
      <xdr:colOff>127000</xdr:colOff>
      <xdr:row>86</xdr:row>
      <xdr:rowOff>136071</xdr:rowOff>
    </xdr:to>
    <xdr:cxnSp macro="">
      <xdr:nvCxnSpPr>
        <xdr:cNvPr id="769" name="直線コネクタ 768"/>
        <xdr:cNvCxnSpPr/>
      </xdr:nvCxnSpPr>
      <xdr:spPr>
        <a:xfrm>
          <a:off x="154813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770" name="楕円 769"/>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136071</xdr:rowOff>
    </xdr:from>
    <xdr:to>
      <xdr:col>81</xdr:col>
      <xdr:colOff>50800</xdr:colOff>
      <xdr:row>86</xdr:row>
      <xdr:rowOff>168729</xdr:rowOff>
    </xdr:to>
    <xdr:cxnSp macro="">
      <xdr:nvCxnSpPr>
        <xdr:cNvPr id="771" name="直線コネクタ 770"/>
        <xdr:cNvCxnSpPr/>
      </xdr:nvCxnSpPr>
      <xdr:spPr>
        <a:xfrm flipV="1">
          <a:off x="14592300" y="14880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67311</xdr:rowOff>
    </xdr:from>
    <xdr:to>
      <xdr:col>72</xdr:col>
      <xdr:colOff>38100</xdr:colOff>
      <xdr:row>86</xdr:row>
      <xdr:rowOff>168911</xdr:rowOff>
    </xdr:to>
    <xdr:sp macro="" textlink="">
      <xdr:nvSpPr>
        <xdr:cNvPr id="772" name="楕円 771"/>
        <xdr:cNvSpPr/>
      </xdr:nvSpPr>
      <xdr:spPr>
        <a:xfrm>
          <a:off x="13652500" y="1481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118111</xdr:rowOff>
    </xdr:from>
    <xdr:to>
      <xdr:col>76</xdr:col>
      <xdr:colOff>114300</xdr:colOff>
      <xdr:row>86</xdr:row>
      <xdr:rowOff>168729</xdr:rowOff>
    </xdr:to>
    <xdr:cxnSp macro="">
      <xdr:nvCxnSpPr>
        <xdr:cNvPr id="773" name="直線コネクタ 772"/>
        <xdr:cNvCxnSpPr/>
      </xdr:nvCxnSpPr>
      <xdr:spPr>
        <a:xfrm>
          <a:off x="13703300" y="14862811"/>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142421</xdr:rowOff>
    </xdr:from>
    <xdr:to>
      <xdr:col>67</xdr:col>
      <xdr:colOff>101600</xdr:colOff>
      <xdr:row>80</xdr:row>
      <xdr:rowOff>72571</xdr:rowOff>
    </xdr:to>
    <xdr:sp macro="" textlink="">
      <xdr:nvSpPr>
        <xdr:cNvPr id="774" name="楕円 773"/>
        <xdr:cNvSpPr/>
      </xdr:nvSpPr>
      <xdr:spPr>
        <a:xfrm>
          <a:off x="12763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21771</xdr:rowOff>
    </xdr:from>
    <xdr:to>
      <xdr:col>71</xdr:col>
      <xdr:colOff>177800</xdr:colOff>
      <xdr:row>86</xdr:row>
      <xdr:rowOff>118111</xdr:rowOff>
    </xdr:to>
    <xdr:cxnSp macro="">
      <xdr:nvCxnSpPr>
        <xdr:cNvPr id="775" name="直線コネクタ 774"/>
        <xdr:cNvCxnSpPr/>
      </xdr:nvCxnSpPr>
      <xdr:spPr>
        <a:xfrm>
          <a:off x="12814300" y="13737771"/>
          <a:ext cx="889000" cy="112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95629</xdr:rowOff>
    </xdr:from>
    <xdr:ext cx="405111" cy="259045"/>
    <xdr:sp macro="" textlink="">
      <xdr:nvSpPr>
        <xdr:cNvPr id="776" name="n_1aveValue【児童館】&#10;有形固定資産減価償却率"/>
        <xdr:cNvSpPr txBox="1"/>
      </xdr:nvSpPr>
      <xdr:spPr>
        <a:xfrm>
          <a:off x="15266044" y="1415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125021</xdr:rowOff>
    </xdr:from>
    <xdr:ext cx="405111" cy="259045"/>
    <xdr:sp macro="" textlink="">
      <xdr:nvSpPr>
        <xdr:cNvPr id="777" name="n_2aveValue【児童館】&#10;有形固定資産減価償却率"/>
        <xdr:cNvSpPr txBox="1"/>
      </xdr:nvSpPr>
      <xdr:spPr>
        <a:xfrm>
          <a:off x="14389744" y="14183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102161</xdr:rowOff>
    </xdr:from>
    <xdr:ext cx="405111" cy="259045"/>
    <xdr:sp macro="" textlink="">
      <xdr:nvSpPr>
        <xdr:cNvPr id="778" name="n_3aveValue【児童館】&#10;有形固定資産減価償却率"/>
        <xdr:cNvSpPr txBox="1"/>
      </xdr:nvSpPr>
      <xdr:spPr>
        <a:xfrm>
          <a:off x="135007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137177</xdr:rowOff>
    </xdr:from>
    <xdr:ext cx="405111" cy="259045"/>
    <xdr:sp macro="" textlink="">
      <xdr:nvSpPr>
        <xdr:cNvPr id="779" name="n_4aveValue【児童館】&#10;有形固定資産減価償却率"/>
        <xdr:cNvSpPr txBox="1"/>
      </xdr:nvSpPr>
      <xdr:spPr>
        <a:xfrm>
          <a:off x="12611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6548</xdr:rowOff>
    </xdr:from>
    <xdr:ext cx="405111" cy="259045"/>
    <xdr:sp macro="" textlink="">
      <xdr:nvSpPr>
        <xdr:cNvPr id="780" name="n_1mainValue【児童館】&#10;有形固定資産減価償却率"/>
        <xdr:cNvSpPr txBox="1"/>
      </xdr:nvSpPr>
      <xdr:spPr>
        <a:xfrm>
          <a:off x="15266044" y="1492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81"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160038</xdr:rowOff>
    </xdr:from>
    <xdr:ext cx="405111" cy="259045"/>
    <xdr:sp macro="" textlink="">
      <xdr:nvSpPr>
        <xdr:cNvPr id="782" name="n_3mainValue【児童館】&#10;有形固定資産減価償却率"/>
        <xdr:cNvSpPr txBox="1"/>
      </xdr:nvSpPr>
      <xdr:spPr>
        <a:xfrm>
          <a:off x="13500744" y="1490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89098</xdr:rowOff>
    </xdr:from>
    <xdr:ext cx="405111" cy="259045"/>
    <xdr:sp macro="" textlink="">
      <xdr:nvSpPr>
        <xdr:cNvPr id="783" name="n_4mainValue【児童館】&#10;有形固定資産減価償却率"/>
        <xdr:cNvSpPr txBox="1"/>
      </xdr:nvSpPr>
      <xdr:spPr>
        <a:xfrm>
          <a:off x="12611744" y="1346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10668</xdr:rowOff>
    </xdr:to>
    <xdr:cxnSp macro="">
      <xdr:nvCxnSpPr>
        <xdr:cNvPr id="805" name="直線コネクタ 804"/>
        <xdr:cNvCxnSpPr/>
      </xdr:nvCxnSpPr>
      <xdr:spPr>
        <a:xfrm flipV="1">
          <a:off x="22160864" y="13603224"/>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6" name="【児童館】&#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7" name="直線コネクタ 806"/>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808" name="【児童館】&#10;一人当たり面積最大値テキスト"/>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809" name="直線コネクタ 808"/>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10" name="【児童館】&#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1" name="フローチャート: 判断 810"/>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812" name="フローチャート: 判断 811"/>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813" name="フローチャート: 判断 812"/>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814" name="フローチャート: 判断 813"/>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145035</xdr:rowOff>
    </xdr:from>
    <xdr:to>
      <xdr:col>98</xdr:col>
      <xdr:colOff>38100</xdr:colOff>
      <xdr:row>84</xdr:row>
      <xdr:rowOff>75185</xdr:rowOff>
    </xdr:to>
    <xdr:sp macro="" textlink="">
      <xdr:nvSpPr>
        <xdr:cNvPr id="815" name="フローチャート: 判断 814"/>
        <xdr:cNvSpPr/>
      </xdr:nvSpPr>
      <xdr:spPr>
        <a:xfrm>
          <a:off x="18605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821" name="楕円 820"/>
        <xdr:cNvSpPr/>
      </xdr:nvSpPr>
      <xdr:spPr>
        <a:xfrm>
          <a:off x="22110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150892</xdr:rowOff>
    </xdr:from>
    <xdr:ext cx="469744" cy="259045"/>
    <xdr:sp macro="" textlink="">
      <xdr:nvSpPr>
        <xdr:cNvPr id="822" name="【児童館】&#10;一人当たり面積該当値テキスト"/>
        <xdr:cNvSpPr txBox="1"/>
      </xdr:nvSpPr>
      <xdr:spPr>
        <a:xfrm>
          <a:off x="22199600"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823" name="楕円 822"/>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51815</xdr:rowOff>
    </xdr:from>
    <xdr:to>
      <xdr:col>116</xdr:col>
      <xdr:colOff>63500</xdr:colOff>
      <xdr:row>84</xdr:row>
      <xdr:rowOff>60961</xdr:rowOff>
    </xdr:to>
    <xdr:cxnSp macro="">
      <xdr:nvCxnSpPr>
        <xdr:cNvPr id="824" name="直線コネクタ 823"/>
        <xdr:cNvCxnSpPr/>
      </xdr:nvCxnSpPr>
      <xdr:spPr>
        <a:xfrm flipV="1">
          <a:off x="21323300" y="144536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xdr:rowOff>
    </xdr:from>
    <xdr:to>
      <xdr:col>107</xdr:col>
      <xdr:colOff>101600</xdr:colOff>
      <xdr:row>84</xdr:row>
      <xdr:rowOff>116332</xdr:rowOff>
    </xdr:to>
    <xdr:sp macro="" textlink="">
      <xdr:nvSpPr>
        <xdr:cNvPr id="825" name="楕円 824"/>
        <xdr:cNvSpPr/>
      </xdr:nvSpPr>
      <xdr:spPr>
        <a:xfrm>
          <a:off x="20383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65532</xdr:rowOff>
    </xdr:to>
    <xdr:cxnSp macro="">
      <xdr:nvCxnSpPr>
        <xdr:cNvPr id="826" name="直線コネクタ 825"/>
        <xdr:cNvCxnSpPr/>
      </xdr:nvCxnSpPr>
      <xdr:spPr>
        <a:xfrm flipV="1">
          <a:off x="20434300" y="14462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827" name="楕円 826"/>
        <xdr:cNvSpPr/>
      </xdr:nvSpPr>
      <xdr:spPr>
        <a:xfrm>
          <a:off x="19494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65532</xdr:rowOff>
    </xdr:from>
    <xdr:to>
      <xdr:col>107</xdr:col>
      <xdr:colOff>50800</xdr:colOff>
      <xdr:row>84</xdr:row>
      <xdr:rowOff>74676</xdr:rowOff>
    </xdr:to>
    <xdr:cxnSp macro="">
      <xdr:nvCxnSpPr>
        <xdr:cNvPr id="828" name="直線コネクタ 827"/>
        <xdr:cNvCxnSpPr/>
      </xdr:nvCxnSpPr>
      <xdr:spPr>
        <a:xfrm flipV="1">
          <a:off x="19545300" y="144673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28448</xdr:rowOff>
    </xdr:from>
    <xdr:to>
      <xdr:col>98</xdr:col>
      <xdr:colOff>38100</xdr:colOff>
      <xdr:row>84</xdr:row>
      <xdr:rowOff>130048</xdr:rowOff>
    </xdr:to>
    <xdr:sp macro="" textlink="">
      <xdr:nvSpPr>
        <xdr:cNvPr id="829" name="楕円 828"/>
        <xdr:cNvSpPr/>
      </xdr:nvSpPr>
      <xdr:spPr>
        <a:xfrm>
          <a:off x="18605500" y="1443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74676</xdr:rowOff>
    </xdr:from>
    <xdr:to>
      <xdr:col>102</xdr:col>
      <xdr:colOff>114300</xdr:colOff>
      <xdr:row>84</xdr:row>
      <xdr:rowOff>79248</xdr:rowOff>
    </xdr:to>
    <xdr:cxnSp macro="">
      <xdr:nvCxnSpPr>
        <xdr:cNvPr id="830" name="直線コネクタ 829"/>
        <xdr:cNvCxnSpPr/>
      </xdr:nvCxnSpPr>
      <xdr:spPr>
        <a:xfrm flipV="1">
          <a:off x="18656300" y="1447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831" name="n_1aveValue【児童館】&#10;一人当たり面積"/>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832" name="n_2aveValue【児童館】&#10;一人当たり面積"/>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833" name="n_3aveValue【児童館】&#10;一人当たり面積"/>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91712</xdr:rowOff>
    </xdr:from>
    <xdr:ext cx="469744" cy="259045"/>
    <xdr:sp macro="" textlink="">
      <xdr:nvSpPr>
        <xdr:cNvPr id="834" name="n_4aveValue【児童館】&#10;一人当たり面積"/>
        <xdr:cNvSpPr txBox="1"/>
      </xdr:nvSpPr>
      <xdr:spPr>
        <a:xfrm>
          <a:off x="18421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102888</xdr:rowOff>
    </xdr:from>
    <xdr:ext cx="469744" cy="259045"/>
    <xdr:sp macro="" textlink="">
      <xdr:nvSpPr>
        <xdr:cNvPr id="835" name="n_1mainValue【児童館】&#10;一人当たり面積"/>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836" name="n_2mainValue【児童館】&#10;一人当たり面積"/>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837" name="n_3mainValue【児童館】&#10;一人当たり面積"/>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838" name="n_4mainValue【児童館】&#10;一人当たり面積"/>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864" name="直線コネクタ 863"/>
        <xdr:cNvCxnSpPr/>
      </xdr:nvCxnSpPr>
      <xdr:spPr>
        <a:xfrm flipV="1">
          <a:off x="16318864" y="1715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867" name="【公民館】&#10;有形固定資産減価償却率最大値テキスト"/>
        <xdr:cNvSpPr txBox="1"/>
      </xdr:nvSpPr>
      <xdr:spPr>
        <a:xfrm>
          <a:off x="16357600" y="1692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868" name="直線コネクタ 867"/>
        <xdr:cNvCxnSpPr/>
      </xdr:nvCxnSpPr>
      <xdr:spPr>
        <a:xfrm>
          <a:off x="16230600" y="1715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165843</xdr:rowOff>
    </xdr:from>
    <xdr:ext cx="405111" cy="259045"/>
    <xdr:sp macro="" textlink="">
      <xdr:nvSpPr>
        <xdr:cNvPr id="869" name="【公民館】&#10;有形固定資産減価償却率平均値テキスト"/>
        <xdr:cNvSpPr txBox="1"/>
      </xdr:nvSpPr>
      <xdr:spPr>
        <a:xfrm>
          <a:off x="16357600" y="17996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870" name="フローチャート: 判断 869"/>
        <xdr:cNvSpPr/>
      </xdr:nvSpPr>
      <xdr:spPr>
        <a:xfrm>
          <a:off x="162687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871" name="フローチャート: 判断 870"/>
        <xdr:cNvSpPr/>
      </xdr:nvSpPr>
      <xdr:spPr>
        <a:xfrm>
          <a:off x="15430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872" name="フローチャート: 判断 871"/>
        <xdr:cNvSpPr/>
      </xdr:nvSpPr>
      <xdr:spPr>
        <a:xfrm>
          <a:off x="14541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873" name="フローチャート: 判断 872"/>
        <xdr:cNvSpPr/>
      </xdr:nvSpPr>
      <xdr:spPr>
        <a:xfrm>
          <a:off x="13652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874" name="フローチャート: 判断 873"/>
        <xdr:cNvSpPr/>
      </xdr:nvSpPr>
      <xdr:spPr>
        <a:xfrm>
          <a:off x="12763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61323</xdr:rowOff>
    </xdr:from>
    <xdr:to>
      <xdr:col>85</xdr:col>
      <xdr:colOff>177800</xdr:colOff>
      <xdr:row>106</xdr:row>
      <xdr:rowOff>162923</xdr:rowOff>
    </xdr:to>
    <xdr:sp macro="" textlink="">
      <xdr:nvSpPr>
        <xdr:cNvPr id="880" name="楕円 879"/>
        <xdr:cNvSpPr/>
      </xdr:nvSpPr>
      <xdr:spPr>
        <a:xfrm>
          <a:off x="162687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39750</xdr:rowOff>
    </xdr:from>
    <xdr:ext cx="405111" cy="259045"/>
    <xdr:sp macro="" textlink="">
      <xdr:nvSpPr>
        <xdr:cNvPr id="881" name="【公民館】&#10;有形固定資産減価償却率該当値テキスト"/>
        <xdr:cNvSpPr txBox="1"/>
      </xdr:nvSpPr>
      <xdr:spPr>
        <a:xfrm>
          <a:off x="16357600"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61323</xdr:rowOff>
    </xdr:from>
    <xdr:to>
      <xdr:col>81</xdr:col>
      <xdr:colOff>101600</xdr:colOff>
      <xdr:row>106</xdr:row>
      <xdr:rowOff>162923</xdr:rowOff>
    </xdr:to>
    <xdr:sp macro="" textlink="">
      <xdr:nvSpPr>
        <xdr:cNvPr id="882" name="楕円 881"/>
        <xdr:cNvSpPr/>
      </xdr:nvSpPr>
      <xdr:spPr>
        <a:xfrm>
          <a:off x="15430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112123</xdr:rowOff>
    </xdr:from>
    <xdr:to>
      <xdr:col>85</xdr:col>
      <xdr:colOff>127000</xdr:colOff>
      <xdr:row>106</xdr:row>
      <xdr:rowOff>112123</xdr:rowOff>
    </xdr:to>
    <xdr:cxnSp macro="">
      <xdr:nvCxnSpPr>
        <xdr:cNvPr id="883" name="直線コネクタ 882"/>
        <xdr:cNvCxnSpPr/>
      </xdr:nvCxnSpPr>
      <xdr:spPr>
        <a:xfrm>
          <a:off x="15481300" y="182858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28666</xdr:rowOff>
    </xdr:from>
    <xdr:to>
      <xdr:col>76</xdr:col>
      <xdr:colOff>165100</xdr:colOff>
      <xdr:row>106</xdr:row>
      <xdr:rowOff>130266</xdr:rowOff>
    </xdr:to>
    <xdr:sp macro="" textlink="">
      <xdr:nvSpPr>
        <xdr:cNvPr id="884" name="楕円 883"/>
        <xdr:cNvSpPr/>
      </xdr:nvSpPr>
      <xdr:spPr>
        <a:xfrm>
          <a:off x="14541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79466</xdr:rowOff>
    </xdr:from>
    <xdr:to>
      <xdr:col>81</xdr:col>
      <xdr:colOff>50800</xdr:colOff>
      <xdr:row>106</xdr:row>
      <xdr:rowOff>112123</xdr:rowOff>
    </xdr:to>
    <xdr:cxnSp macro="">
      <xdr:nvCxnSpPr>
        <xdr:cNvPr id="885" name="直線コネクタ 884"/>
        <xdr:cNvCxnSpPr/>
      </xdr:nvCxnSpPr>
      <xdr:spPr>
        <a:xfrm>
          <a:off x="14592300" y="182531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167458</xdr:rowOff>
    </xdr:from>
    <xdr:to>
      <xdr:col>72</xdr:col>
      <xdr:colOff>38100</xdr:colOff>
      <xdr:row>106</xdr:row>
      <xdr:rowOff>97608</xdr:rowOff>
    </xdr:to>
    <xdr:sp macro="" textlink="">
      <xdr:nvSpPr>
        <xdr:cNvPr id="886" name="楕円 885"/>
        <xdr:cNvSpPr/>
      </xdr:nvSpPr>
      <xdr:spPr>
        <a:xfrm>
          <a:off x="13652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46808</xdr:rowOff>
    </xdr:from>
    <xdr:to>
      <xdr:col>76</xdr:col>
      <xdr:colOff>114300</xdr:colOff>
      <xdr:row>106</xdr:row>
      <xdr:rowOff>79466</xdr:rowOff>
    </xdr:to>
    <xdr:cxnSp macro="">
      <xdr:nvCxnSpPr>
        <xdr:cNvPr id="887" name="直線コネクタ 886"/>
        <xdr:cNvCxnSpPr/>
      </xdr:nvCxnSpPr>
      <xdr:spPr>
        <a:xfrm>
          <a:off x="13703300" y="182205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134801</xdr:rowOff>
    </xdr:from>
    <xdr:to>
      <xdr:col>67</xdr:col>
      <xdr:colOff>101600</xdr:colOff>
      <xdr:row>106</xdr:row>
      <xdr:rowOff>64951</xdr:rowOff>
    </xdr:to>
    <xdr:sp macro="" textlink="">
      <xdr:nvSpPr>
        <xdr:cNvPr id="888" name="楕円 887"/>
        <xdr:cNvSpPr/>
      </xdr:nvSpPr>
      <xdr:spPr>
        <a:xfrm>
          <a:off x="127635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14151</xdr:rowOff>
    </xdr:from>
    <xdr:to>
      <xdr:col>71</xdr:col>
      <xdr:colOff>177800</xdr:colOff>
      <xdr:row>106</xdr:row>
      <xdr:rowOff>46808</xdr:rowOff>
    </xdr:to>
    <xdr:cxnSp macro="">
      <xdr:nvCxnSpPr>
        <xdr:cNvPr id="889" name="直線コネクタ 888"/>
        <xdr:cNvCxnSpPr/>
      </xdr:nvCxnSpPr>
      <xdr:spPr>
        <a:xfrm>
          <a:off x="12814300" y="181878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61884</xdr:rowOff>
    </xdr:from>
    <xdr:ext cx="405111" cy="259045"/>
    <xdr:sp macro="" textlink="">
      <xdr:nvSpPr>
        <xdr:cNvPr id="890" name="n_1aveValue【公民館】&#10;有形固定資産減価償却率"/>
        <xdr:cNvSpPr txBox="1"/>
      </xdr:nvSpPr>
      <xdr:spPr>
        <a:xfrm>
          <a:off x="152660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891" name="n_2aveValue【公民館】&#10;有形固定資産減価償却率"/>
        <xdr:cNvSpPr txBox="1"/>
      </xdr:nvSpPr>
      <xdr:spPr>
        <a:xfrm>
          <a:off x="14389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892" name="n_3aveValue【公民館】&#10;有形固定資産減価償却率"/>
        <xdr:cNvSpPr txBox="1"/>
      </xdr:nvSpPr>
      <xdr:spPr>
        <a:xfrm>
          <a:off x="13500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74040</xdr:rowOff>
    </xdr:from>
    <xdr:ext cx="405111" cy="259045"/>
    <xdr:sp macro="" textlink="">
      <xdr:nvSpPr>
        <xdr:cNvPr id="893" name="n_4aveValue【公民館】&#10;有形固定資産減価償却率"/>
        <xdr:cNvSpPr txBox="1"/>
      </xdr:nvSpPr>
      <xdr:spPr>
        <a:xfrm>
          <a:off x="12611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154050</xdr:rowOff>
    </xdr:from>
    <xdr:ext cx="405111" cy="259045"/>
    <xdr:sp macro="" textlink="">
      <xdr:nvSpPr>
        <xdr:cNvPr id="894" name="n_1mainValue【公民館】&#10;有形固定資産減価償却率"/>
        <xdr:cNvSpPr txBox="1"/>
      </xdr:nvSpPr>
      <xdr:spPr>
        <a:xfrm>
          <a:off x="15266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121393</xdr:rowOff>
    </xdr:from>
    <xdr:ext cx="405111" cy="259045"/>
    <xdr:sp macro="" textlink="">
      <xdr:nvSpPr>
        <xdr:cNvPr id="895" name="n_2mainValue【公民館】&#10;有形固定資産減価償却率"/>
        <xdr:cNvSpPr txBox="1"/>
      </xdr:nvSpPr>
      <xdr:spPr>
        <a:xfrm>
          <a:off x="14389744"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88735</xdr:rowOff>
    </xdr:from>
    <xdr:ext cx="405111" cy="259045"/>
    <xdr:sp macro="" textlink="">
      <xdr:nvSpPr>
        <xdr:cNvPr id="896" name="n_3mainValue【公民館】&#10;有形固定資産減価償却率"/>
        <xdr:cNvSpPr txBox="1"/>
      </xdr:nvSpPr>
      <xdr:spPr>
        <a:xfrm>
          <a:off x="1350074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81478</xdr:rowOff>
    </xdr:from>
    <xdr:ext cx="405111" cy="259045"/>
    <xdr:sp macro="" textlink="">
      <xdr:nvSpPr>
        <xdr:cNvPr id="897" name="n_4mainValue【公民館】&#10;有形固定資産減価償却率"/>
        <xdr:cNvSpPr txBox="1"/>
      </xdr:nvSpPr>
      <xdr:spPr>
        <a:xfrm>
          <a:off x="12611744" y="1791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921" name="直線コネクタ 920"/>
        <xdr:cNvCxnSpPr/>
      </xdr:nvCxnSpPr>
      <xdr:spPr>
        <a:xfrm flipV="1">
          <a:off x="22160864" y="17134332"/>
          <a:ext cx="0" cy="150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922" name="【公民館】&#10;一人当たり面積最小値テキスト"/>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923" name="直線コネクタ 922"/>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924" name="【公民館】&#10;一人当たり面積最大値テキスト"/>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925" name="直線コネクタ 924"/>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926" name="【公民館】&#10;一人当たり面積平均値テキスト"/>
        <xdr:cNvSpPr txBox="1"/>
      </xdr:nvSpPr>
      <xdr:spPr>
        <a:xfrm>
          <a:off x="22199600" y="18065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927" name="フローチャート: 判断 926"/>
        <xdr:cNvSpPr/>
      </xdr:nvSpPr>
      <xdr:spPr>
        <a:xfrm>
          <a:off x="22110700" y="182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928" name="フローチャート: 判断 927"/>
        <xdr:cNvSpPr/>
      </xdr:nvSpPr>
      <xdr:spPr>
        <a:xfrm>
          <a:off x="21272500" y="18232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929" name="フローチャート: 判断 928"/>
        <xdr:cNvSpPr/>
      </xdr:nvSpPr>
      <xdr:spPr>
        <a:xfrm>
          <a:off x="20383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930" name="フローチャート: 判断 929"/>
        <xdr:cNvSpPr/>
      </xdr:nvSpPr>
      <xdr:spPr>
        <a:xfrm>
          <a:off x="19494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931" name="フローチャート: 判断 930"/>
        <xdr:cNvSpPr/>
      </xdr:nvSpPr>
      <xdr:spPr>
        <a:xfrm>
          <a:off x="18605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161037</xdr:rowOff>
    </xdr:from>
    <xdr:to>
      <xdr:col>116</xdr:col>
      <xdr:colOff>114300</xdr:colOff>
      <xdr:row>108</xdr:row>
      <xdr:rowOff>91187</xdr:rowOff>
    </xdr:to>
    <xdr:sp macro="" textlink="">
      <xdr:nvSpPr>
        <xdr:cNvPr id="937" name="楕円 936"/>
        <xdr:cNvSpPr/>
      </xdr:nvSpPr>
      <xdr:spPr>
        <a:xfrm>
          <a:off x="22110700" y="1850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75964</xdr:rowOff>
    </xdr:from>
    <xdr:ext cx="469744" cy="259045"/>
    <xdr:sp macro="" textlink="">
      <xdr:nvSpPr>
        <xdr:cNvPr id="938" name="【公民館】&#10;一人当たり面積該当値テキスト"/>
        <xdr:cNvSpPr txBox="1"/>
      </xdr:nvSpPr>
      <xdr:spPr>
        <a:xfrm>
          <a:off x="22199600" y="1842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164846</xdr:rowOff>
    </xdr:from>
    <xdr:to>
      <xdr:col>112</xdr:col>
      <xdr:colOff>38100</xdr:colOff>
      <xdr:row>108</xdr:row>
      <xdr:rowOff>94996</xdr:rowOff>
    </xdr:to>
    <xdr:sp macro="" textlink="">
      <xdr:nvSpPr>
        <xdr:cNvPr id="939" name="楕円 938"/>
        <xdr:cNvSpPr/>
      </xdr:nvSpPr>
      <xdr:spPr>
        <a:xfrm>
          <a:off x="21272500" y="185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40387</xdr:rowOff>
    </xdr:from>
    <xdr:to>
      <xdr:col>116</xdr:col>
      <xdr:colOff>63500</xdr:colOff>
      <xdr:row>108</xdr:row>
      <xdr:rowOff>44196</xdr:rowOff>
    </xdr:to>
    <xdr:cxnSp macro="">
      <xdr:nvCxnSpPr>
        <xdr:cNvPr id="940" name="直線コネクタ 939"/>
        <xdr:cNvCxnSpPr/>
      </xdr:nvCxnSpPr>
      <xdr:spPr>
        <a:xfrm flipV="1">
          <a:off x="21323300" y="18556987"/>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165608</xdr:rowOff>
    </xdr:from>
    <xdr:to>
      <xdr:col>107</xdr:col>
      <xdr:colOff>101600</xdr:colOff>
      <xdr:row>108</xdr:row>
      <xdr:rowOff>95758</xdr:rowOff>
    </xdr:to>
    <xdr:sp macro="" textlink="">
      <xdr:nvSpPr>
        <xdr:cNvPr id="941" name="楕円 940"/>
        <xdr:cNvSpPr/>
      </xdr:nvSpPr>
      <xdr:spPr>
        <a:xfrm>
          <a:off x="20383500" y="185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44196</xdr:rowOff>
    </xdr:from>
    <xdr:to>
      <xdr:col>111</xdr:col>
      <xdr:colOff>177800</xdr:colOff>
      <xdr:row>108</xdr:row>
      <xdr:rowOff>44958</xdr:rowOff>
    </xdr:to>
    <xdr:cxnSp macro="">
      <xdr:nvCxnSpPr>
        <xdr:cNvPr id="942" name="直線コネクタ 941"/>
        <xdr:cNvCxnSpPr/>
      </xdr:nvCxnSpPr>
      <xdr:spPr>
        <a:xfrm flipV="1">
          <a:off x="20434300" y="1856079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168656</xdr:rowOff>
    </xdr:from>
    <xdr:to>
      <xdr:col>102</xdr:col>
      <xdr:colOff>165100</xdr:colOff>
      <xdr:row>108</xdr:row>
      <xdr:rowOff>98806</xdr:rowOff>
    </xdr:to>
    <xdr:sp macro="" textlink="">
      <xdr:nvSpPr>
        <xdr:cNvPr id="943" name="楕円 942"/>
        <xdr:cNvSpPr/>
      </xdr:nvSpPr>
      <xdr:spPr>
        <a:xfrm>
          <a:off x="19494500" y="185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44958</xdr:rowOff>
    </xdr:from>
    <xdr:to>
      <xdr:col>107</xdr:col>
      <xdr:colOff>50800</xdr:colOff>
      <xdr:row>108</xdr:row>
      <xdr:rowOff>48006</xdr:rowOff>
    </xdr:to>
    <xdr:cxnSp macro="">
      <xdr:nvCxnSpPr>
        <xdr:cNvPr id="944" name="直線コネクタ 943"/>
        <xdr:cNvCxnSpPr/>
      </xdr:nvCxnSpPr>
      <xdr:spPr>
        <a:xfrm flipV="1">
          <a:off x="19545300" y="1856155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170942</xdr:rowOff>
    </xdr:from>
    <xdr:to>
      <xdr:col>98</xdr:col>
      <xdr:colOff>38100</xdr:colOff>
      <xdr:row>108</xdr:row>
      <xdr:rowOff>101092</xdr:rowOff>
    </xdr:to>
    <xdr:sp macro="" textlink="">
      <xdr:nvSpPr>
        <xdr:cNvPr id="945" name="楕円 944"/>
        <xdr:cNvSpPr/>
      </xdr:nvSpPr>
      <xdr:spPr>
        <a:xfrm>
          <a:off x="18605500" y="1851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48006</xdr:rowOff>
    </xdr:from>
    <xdr:to>
      <xdr:col>102</xdr:col>
      <xdr:colOff>114300</xdr:colOff>
      <xdr:row>108</xdr:row>
      <xdr:rowOff>50292</xdr:rowOff>
    </xdr:to>
    <xdr:cxnSp macro="">
      <xdr:nvCxnSpPr>
        <xdr:cNvPr id="946" name="直線コネクタ 945"/>
        <xdr:cNvCxnSpPr/>
      </xdr:nvCxnSpPr>
      <xdr:spPr>
        <a:xfrm flipV="1">
          <a:off x="18656300" y="185646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5605</xdr:rowOff>
    </xdr:from>
    <xdr:ext cx="469744" cy="259045"/>
    <xdr:sp macro="" textlink="">
      <xdr:nvSpPr>
        <xdr:cNvPr id="947" name="n_1aveValue【公民館】&#10;一人当たり面積"/>
        <xdr:cNvSpPr txBox="1"/>
      </xdr:nvSpPr>
      <xdr:spPr>
        <a:xfrm>
          <a:off x="21075727" y="18007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169435</xdr:rowOff>
    </xdr:from>
    <xdr:ext cx="469744" cy="259045"/>
    <xdr:sp macro="" textlink="">
      <xdr:nvSpPr>
        <xdr:cNvPr id="948" name="n_2aveValue【公民館】&#10;一人当たり面積"/>
        <xdr:cNvSpPr txBox="1"/>
      </xdr:nvSpPr>
      <xdr:spPr>
        <a:xfrm>
          <a:off x="20199427"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18559</xdr:rowOff>
    </xdr:from>
    <xdr:ext cx="469744" cy="259045"/>
    <xdr:sp macro="" textlink="">
      <xdr:nvSpPr>
        <xdr:cNvPr id="949" name="n_3aveValue【公民館】&#10;一人当たり面積"/>
        <xdr:cNvSpPr txBox="1"/>
      </xdr:nvSpPr>
      <xdr:spPr>
        <a:xfrm>
          <a:off x="193104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49040</xdr:rowOff>
    </xdr:from>
    <xdr:ext cx="469744" cy="259045"/>
    <xdr:sp macro="" textlink="">
      <xdr:nvSpPr>
        <xdr:cNvPr id="950" name="n_4aveValue【公民館】&#10;一人当たり面積"/>
        <xdr:cNvSpPr txBox="1"/>
      </xdr:nvSpPr>
      <xdr:spPr>
        <a:xfrm>
          <a:off x="18421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86123</xdr:rowOff>
    </xdr:from>
    <xdr:ext cx="469744" cy="259045"/>
    <xdr:sp macro="" textlink="">
      <xdr:nvSpPr>
        <xdr:cNvPr id="951" name="n_1mainValue【公民館】&#10;一人当たり面積"/>
        <xdr:cNvSpPr txBox="1"/>
      </xdr:nvSpPr>
      <xdr:spPr>
        <a:xfrm>
          <a:off x="21075727" y="1860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86885</xdr:rowOff>
    </xdr:from>
    <xdr:ext cx="469744" cy="259045"/>
    <xdr:sp macro="" textlink="">
      <xdr:nvSpPr>
        <xdr:cNvPr id="952" name="n_2mainValue【公民館】&#10;一人当たり面積"/>
        <xdr:cNvSpPr txBox="1"/>
      </xdr:nvSpPr>
      <xdr:spPr>
        <a:xfrm>
          <a:off x="20199427" y="1860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89933</xdr:rowOff>
    </xdr:from>
    <xdr:ext cx="469744" cy="259045"/>
    <xdr:sp macro="" textlink="">
      <xdr:nvSpPr>
        <xdr:cNvPr id="953" name="n_3mainValue【公民館】&#10;一人当たり面積"/>
        <xdr:cNvSpPr txBox="1"/>
      </xdr:nvSpPr>
      <xdr:spPr>
        <a:xfrm>
          <a:off x="19310427" y="1860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92219</xdr:rowOff>
    </xdr:from>
    <xdr:ext cx="469744" cy="259045"/>
    <xdr:sp macro="" textlink="">
      <xdr:nvSpPr>
        <xdr:cNvPr id="954" name="n_4mainValue【公民館】&#10;一人当たり面積"/>
        <xdr:cNvSpPr txBox="1"/>
      </xdr:nvSpPr>
      <xdr:spPr>
        <a:xfrm>
          <a:off x="18421427" y="1860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について老朽化が進んでいる。また、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については減価償却率が年々上昇しており、更新が進んでいない状況である。</a:t>
          </a:r>
          <a:endParaRPr lang="ja-JP" altLang="ja-JP" sz="1400">
            <a:effectLst/>
          </a:endParaRPr>
        </a:p>
        <a:p>
          <a:r>
            <a:rPr kumimoji="1" lang="ja-JP" altLang="ja-JP" sz="1100">
              <a:solidFill>
                <a:schemeClr val="dk1"/>
              </a:solidFill>
              <a:effectLst/>
              <a:latin typeface="+mn-lt"/>
              <a:ea typeface="+mn-ea"/>
              <a:cs typeface="+mn-cs"/>
            </a:rPr>
            <a:t>老朽化している施設については、公共施設等総合管理計画に基づき、長寿命化・集約化及び複合化を推進し、公共施設の適正管理に取り組む。</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8,808
8,683
739.27
12,368,321
11,752,159
592,677
5,546,980
12,530,376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81.9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xdr:cNvCxnSpPr/>
      </xdr:nvCxnSpPr>
      <xdr:spPr>
        <a:xfrm flipV="1">
          <a:off x="4634865" y="9624060"/>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xdr:cNvSpPr txBox="1"/>
      </xdr:nvSpPr>
      <xdr:spPr>
        <a:xfrm>
          <a:off x="4673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68053</xdr:rowOff>
    </xdr:from>
    <xdr:ext cx="405111" cy="259045"/>
    <xdr:sp macro="" textlink="">
      <xdr:nvSpPr>
        <xdr:cNvPr id="79" name="【体育館・プール】&#10;有形固定資産減価償却率平均値テキスト"/>
        <xdr:cNvSpPr txBox="1"/>
      </xdr:nvSpPr>
      <xdr:spPr>
        <a:xfrm>
          <a:off x="4673600" y="1052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xdr:cNvSpPr/>
      </xdr:nvSpPr>
      <xdr:spPr>
        <a:xfrm>
          <a:off x="4584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xdr:cNvSpPr/>
      </xdr:nvSpPr>
      <xdr:spPr>
        <a:xfrm>
          <a:off x="3746500" y="105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xdr:cNvSpPr/>
      </xdr:nvSpPr>
      <xdr:spPr>
        <a:xfrm>
          <a:off x="2857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xdr:cNvSpPr/>
      </xdr:nvSpPr>
      <xdr:spPr>
        <a:xfrm>
          <a:off x="1079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133713</xdr:rowOff>
    </xdr:from>
    <xdr:to>
      <xdr:col>24</xdr:col>
      <xdr:colOff>114300</xdr:colOff>
      <xdr:row>61</xdr:row>
      <xdr:rowOff>63863</xdr:rowOff>
    </xdr:to>
    <xdr:sp macro="" textlink="">
      <xdr:nvSpPr>
        <xdr:cNvPr id="90" name="楕円 89"/>
        <xdr:cNvSpPr/>
      </xdr:nvSpPr>
      <xdr:spPr>
        <a:xfrm>
          <a:off x="4584700" y="1042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156590</xdr:rowOff>
    </xdr:from>
    <xdr:ext cx="405111" cy="259045"/>
    <xdr:sp macro="" textlink="">
      <xdr:nvSpPr>
        <xdr:cNvPr id="91" name="【体育館・プール】&#10;有形固定資産減価償却率該当値テキスト"/>
        <xdr:cNvSpPr txBox="1"/>
      </xdr:nvSpPr>
      <xdr:spPr>
        <a:xfrm>
          <a:off x="4673600" y="1027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138612</xdr:rowOff>
    </xdr:from>
    <xdr:to>
      <xdr:col>20</xdr:col>
      <xdr:colOff>38100</xdr:colOff>
      <xdr:row>61</xdr:row>
      <xdr:rowOff>68762</xdr:rowOff>
    </xdr:to>
    <xdr:sp macro="" textlink="">
      <xdr:nvSpPr>
        <xdr:cNvPr id="92" name="楕円 91"/>
        <xdr:cNvSpPr/>
      </xdr:nvSpPr>
      <xdr:spPr>
        <a:xfrm>
          <a:off x="3746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13063</xdr:rowOff>
    </xdr:from>
    <xdr:to>
      <xdr:col>24</xdr:col>
      <xdr:colOff>63500</xdr:colOff>
      <xdr:row>61</xdr:row>
      <xdr:rowOff>17962</xdr:rowOff>
    </xdr:to>
    <xdr:cxnSp macro="">
      <xdr:nvCxnSpPr>
        <xdr:cNvPr id="93" name="直線コネクタ 92"/>
        <xdr:cNvCxnSpPr/>
      </xdr:nvCxnSpPr>
      <xdr:spPr>
        <a:xfrm flipV="1">
          <a:off x="3797300" y="1047151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105954</xdr:rowOff>
    </xdr:from>
    <xdr:to>
      <xdr:col>15</xdr:col>
      <xdr:colOff>101600</xdr:colOff>
      <xdr:row>61</xdr:row>
      <xdr:rowOff>36104</xdr:rowOff>
    </xdr:to>
    <xdr:sp macro="" textlink="">
      <xdr:nvSpPr>
        <xdr:cNvPr id="94" name="楕円 93"/>
        <xdr:cNvSpPr/>
      </xdr:nvSpPr>
      <xdr:spPr>
        <a:xfrm>
          <a:off x="2857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156754</xdr:rowOff>
    </xdr:from>
    <xdr:to>
      <xdr:col>19</xdr:col>
      <xdr:colOff>177800</xdr:colOff>
      <xdr:row>61</xdr:row>
      <xdr:rowOff>17962</xdr:rowOff>
    </xdr:to>
    <xdr:cxnSp macro="">
      <xdr:nvCxnSpPr>
        <xdr:cNvPr id="95" name="直線コネクタ 94"/>
        <xdr:cNvCxnSpPr/>
      </xdr:nvCxnSpPr>
      <xdr:spPr>
        <a:xfrm>
          <a:off x="2908300" y="1044375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73297</xdr:rowOff>
    </xdr:from>
    <xdr:to>
      <xdr:col>10</xdr:col>
      <xdr:colOff>165100</xdr:colOff>
      <xdr:row>61</xdr:row>
      <xdr:rowOff>3447</xdr:rowOff>
    </xdr:to>
    <xdr:sp macro="" textlink="">
      <xdr:nvSpPr>
        <xdr:cNvPr id="96" name="楕円 95"/>
        <xdr:cNvSpPr/>
      </xdr:nvSpPr>
      <xdr:spPr>
        <a:xfrm>
          <a:off x="1968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124097</xdr:rowOff>
    </xdr:from>
    <xdr:to>
      <xdr:col>15</xdr:col>
      <xdr:colOff>50800</xdr:colOff>
      <xdr:row>60</xdr:row>
      <xdr:rowOff>156754</xdr:rowOff>
    </xdr:to>
    <xdr:cxnSp macro="">
      <xdr:nvCxnSpPr>
        <xdr:cNvPr id="97" name="直線コネクタ 96"/>
        <xdr:cNvCxnSpPr/>
      </xdr:nvCxnSpPr>
      <xdr:spPr>
        <a:xfrm>
          <a:off x="2019300" y="1041109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52070</xdr:rowOff>
    </xdr:from>
    <xdr:to>
      <xdr:col>6</xdr:col>
      <xdr:colOff>38100</xdr:colOff>
      <xdr:row>60</xdr:row>
      <xdr:rowOff>153670</xdr:rowOff>
    </xdr:to>
    <xdr:sp macro="" textlink="">
      <xdr:nvSpPr>
        <xdr:cNvPr id="98" name="楕円 97"/>
        <xdr:cNvSpPr/>
      </xdr:nvSpPr>
      <xdr:spPr>
        <a:xfrm>
          <a:off x="1079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102870</xdr:rowOff>
    </xdr:from>
    <xdr:to>
      <xdr:col>10</xdr:col>
      <xdr:colOff>114300</xdr:colOff>
      <xdr:row>60</xdr:row>
      <xdr:rowOff>124097</xdr:rowOff>
    </xdr:to>
    <xdr:cxnSp macro="">
      <xdr:nvCxnSpPr>
        <xdr:cNvPr id="99" name="直線コネクタ 98"/>
        <xdr:cNvCxnSpPr/>
      </xdr:nvCxnSpPr>
      <xdr:spPr>
        <a:xfrm>
          <a:off x="1130300" y="1038987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146430</xdr:rowOff>
    </xdr:from>
    <xdr:ext cx="405111" cy="259045"/>
    <xdr:sp macro="" textlink="">
      <xdr:nvSpPr>
        <xdr:cNvPr id="100" name="n_1aveValue【体育館・プール】&#10;有形固定資産減価償却率"/>
        <xdr:cNvSpPr txBox="1"/>
      </xdr:nvSpPr>
      <xdr:spPr>
        <a:xfrm>
          <a:off x="358204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84381</xdr:rowOff>
    </xdr:from>
    <xdr:ext cx="405111" cy="259045"/>
    <xdr:sp macro="" textlink="">
      <xdr:nvSpPr>
        <xdr:cNvPr id="101" name="n_2aveValue【体育館・プール】&#10;有形固定資産減価償却率"/>
        <xdr:cNvSpPr txBox="1"/>
      </xdr:nvSpPr>
      <xdr:spPr>
        <a:xfrm>
          <a:off x="27057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102" name="n_3aveValue【体育館・プール】&#10;有形固定資産減価償却率"/>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103" name="n_4aveValue【体育館・プール】&#10;有形固定資産減価償却率"/>
        <xdr:cNvSpPr txBox="1"/>
      </xdr:nvSpPr>
      <xdr:spPr>
        <a:xfrm>
          <a:off x="927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85289</xdr:rowOff>
    </xdr:from>
    <xdr:ext cx="405111" cy="259045"/>
    <xdr:sp macro="" textlink="">
      <xdr:nvSpPr>
        <xdr:cNvPr id="104" name="n_1mainValue【体育館・プール】&#10;有形固定資産減価償却率"/>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105" name="n_2mainValue【体育館・プール】&#10;有形固定資産減価償却率"/>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106" name="n_3mainValue【体育館・プール】&#10;有形固定資産減価償却率"/>
        <xdr:cNvSpPr txBox="1"/>
      </xdr:nvSpPr>
      <xdr:spPr>
        <a:xfrm>
          <a:off x="1816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170197</xdr:rowOff>
    </xdr:from>
    <xdr:ext cx="405111" cy="259045"/>
    <xdr:sp macro="" textlink="">
      <xdr:nvSpPr>
        <xdr:cNvPr id="107" name="n_4mainValue【体育館・プール】&#10;有形固定資産減価償却率"/>
        <xdr:cNvSpPr txBox="1"/>
      </xdr:nvSpPr>
      <xdr:spPr>
        <a:xfrm>
          <a:off x="927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7" name="直線コネクタ 126"/>
        <xdr:cNvCxnSpPr/>
      </xdr:nvCxnSpPr>
      <xdr:spPr>
        <a:xfrm flipV="1">
          <a:off x="10476865" y="9584627"/>
          <a:ext cx="0" cy="123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8" name="【体育館・プール】&#10;一人当たり面積最小値テキスト"/>
        <xdr:cNvSpPr txBox="1"/>
      </xdr:nvSpPr>
      <xdr:spPr>
        <a:xfrm>
          <a:off x="10515600" y="1082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9" name="直線コネクタ 128"/>
        <xdr:cNvCxnSpPr/>
      </xdr:nvCxnSpPr>
      <xdr:spPr>
        <a:xfrm>
          <a:off x="10388600" y="10820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30" name="【体育館・プール】&#10;一人当たり面積最大値テキスト"/>
        <xdr:cNvSpPr txBox="1"/>
      </xdr:nvSpPr>
      <xdr:spPr>
        <a:xfrm>
          <a:off x="10515600" y="935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31" name="直線コネクタ 130"/>
        <xdr:cNvCxnSpPr/>
      </xdr:nvCxnSpPr>
      <xdr:spPr>
        <a:xfrm>
          <a:off x="10388600" y="958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128668</xdr:rowOff>
    </xdr:from>
    <xdr:ext cx="469744" cy="259045"/>
    <xdr:sp macro="" textlink="">
      <xdr:nvSpPr>
        <xdr:cNvPr id="132" name="【体育館・プール】&#10;一人当たり面積平均値テキスト"/>
        <xdr:cNvSpPr txBox="1"/>
      </xdr:nvSpPr>
      <xdr:spPr>
        <a:xfrm>
          <a:off x="10515600" y="10244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33" name="フローチャート: 判断 132"/>
        <xdr:cNvSpPr/>
      </xdr:nvSpPr>
      <xdr:spPr>
        <a:xfrm>
          <a:off x="10426700" y="1039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34" name="フローチャート: 判断 133"/>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135" name="フローチャート: 判断 134"/>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136" name="フローチャート: 判断 135"/>
        <xdr:cNvSpPr/>
      </xdr:nvSpPr>
      <xdr:spPr>
        <a:xfrm>
          <a:off x="7810500" y="103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137" name="フローチャート: 判断 136"/>
        <xdr:cNvSpPr/>
      </xdr:nvSpPr>
      <xdr:spPr>
        <a:xfrm>
          <a:off x="6921500" y="1042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105791</xdr:rowOff>
    </xdr:from>
    <xdr:to>
      <xdr:col>55</xdr:col>
      <xdr:colOff>50800</xdr:colOff>
      <xdr:row>62</xdr:row>
      <xdr:rowOff>35941</xdr:rowOff>
    </xdr:to>
    <xdr:sp macro="" textlink="">
      <xdr:nvSpPr>
        <xdr:cNvPr id="143" name="楕円 142"/>
        <xdr:cNvSpPr/>
      </xdr:nvSpPr>
      <xdr:spPr>
        <a:xfrm>
          <a:off x="10426700" y="1056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84218</xdr:rowOff>
    </xdr:from>
    <xdr:ext cx="469744" cy="259045"/>
    <xdr:sp macro="" textlink="">
      <xdr:nvSpPr>
        <xdr:cNvPr id="144" name="【体育館・プール】&#10;一人当たり面積該当値テキスト"/>
        <xdr:cNvSpPr txBox="1"/>
      </xdr:nvSpPr>
      <xdr:spPr>
        <a:xfrm>
          <a:off x="10515600" y="1054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112649</xdr:rowOff>
    </xdr:from>
    <xdr:to>
      <xdr:col>50</xdr:col>
      <xdr:colOff>165100</xdr:colOff>
      <xdr:row>62</xdr:row>
      <xdr:rowOff>42799</xdr:rowOff>
    </xdr:to>
    <xdr:sp macro="" textlink="">
      <xdr:nvSpPr>
        <xdr:cNvPr id="145" name="楕円 144"/>
        <xdr:cNvSpPr/>
      </xdr:nvSpPr>
      <xdr:spPr>
        <a:xfrm>
          <a:off x="9588500" y="1057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156591</xdr:rowOff>
    </xdr:from>
    <xdr:to>
      <xdr:col>55</xdr:col>
      <xdr:colOff>0</xdr:colOff>
      <xdr:row>61</xdr:row>
      <xdr:rowOff>163449</xdr:rowOff>
    </xdr:to>
    <xdr:cxnSp macro="">
      <xdr:nvCxnSpPr>
        <xdr:cNvPr id="146" name="直線コネクタ 145"/>
        <xdr:cNvCxnSpPr/>
      </xdr:nvCxnSpPr>
      <xdr:spPr>
        <a:xfrm flipV="1">
          <a:off x="9639300" y="10615041"/>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115506</xdr:rowOff>
    </xdr:from>
    <xdr:to>
      <xdr:col>46</xdr:col>
      <xdr:colOff>38100</xdr:colOff>
      <xdr:row>62</xdr:row>
      <xdr:rowOff>45656</xdr:rowOff>
    </xdr:to>
    <xdr:sp macro="" textlink="">
      <xdr:nvSpPr>
        <xdr:cNvPr id="147" name="楕円 146"/>
        <xdr:cNvSpPr/>
      </xdr:nvSpPr>
      <xdr:spPr>
        <a:xfrm>
          <a:off x="8699500" y="1057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163449</xdr:rowOff>
    </xdr:from>
    <xdr:to>
      <xdr:col>50</xdr:col>
      <xdr:colOff>114300</xdr:colOff>
      <xdr:row>61</xdr:row>
      <xdr:rowOff>166306</xdr:rowOff>
    </xdr:to>
    <xdr:cxnSp macro="">
      <xdr:nvCxnSpPr>
        <xdr:cNvPr id="148" name="直線コネクタ 147"/>
        <xdr:cNvCxnSpPr/>
      </xdr:nvCxnSpPr>
      <xdr:spPr>
        <a:xfrm flipV="1">
          <a:off x="8750300" y="10621899"/>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120650</xdr:rowOff>
    </xdr:from>
    <xdr:to>
      <xdr:col>41</xdr:col>
      <xdr:colOff>101600</xdr:colOff>
      <xdr:row>62</xdr:row>
      <xdr:rowOff>50800</xdr:rowOff>
    </xdr:to>
    <xdr:sp macro="" textlink="">
      <xdr:nvSpPr>
        <xdr:cNvPr id="149" name="楕円 148"/>
        <xdr:cNvSpPr/>
      </xdr:nvSpPr>
      <xdr:spPr>
        <a:xfrm>
          <a:off x="7810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166306</xdr:rowOff>
    </xdr:from>
    <xdr:to>
      <xdr:col>45</xdr:col>
      <xdr:colOff>177800</xdr:colOff>
      <xdr:row>62</xdr:row>
      <xdr:rowOff>0</xdr:rowOff>
    </xdr:to>
    <xdr:cxnSp macro="">
      <xdr:nvCxnSpPr>
        <xdr:cNvPr id="150" name="直線コネクタ 149"/>
        <xdr:cNvCxnSpPr/>
      </xdr:nvCxnSpPr>
      <xdr:spPr>
        <a:xfrm flipV="1">
          <a:off x="7861300" y="10624756"/>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126936</xdr:rowOff>
    </xdr:from>
    <xdr:to>
      <xdr:col>36</xdr:col>
      <xdr:colOff>165100</xdr:colOff>
      <xdr:row>62</xdr:row>
      <xdr:rowOff>57086</xdr:rowOff>
    </xdr:to>
    <xdr:sp macro="" textlink="">
      <xdr:nvSpPr>
        <xdr:cNvPr id="151" name="楕円 150"/>
        <xdr:cNvSpPr/>
      </xdr:nvSpPr>
      <xdr:spPr>
        <a:xfrm>
          <a:off x="6921500" y="105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0</xdr:rowOff>
    </xdr:from>
    <xdr:to>
      <xdr:col>41</xdr:col>
      <xdr:colOff>50800</xdr:colOff>
      <xdr:row>62</xdr:row>
      <xdr:rowOff>6286</xdr:rowOff>
    </xdr:to>
    <xdr:cxnSp macro="">
      <xdr:nvCxnSpPr>
        <xdr:cNvPr id="152" name="直線コネクタ 151"/>
        <xdr:cNvCxnSpPr/>
      </xdr:nvCxnSpPr>
      <xdr:spPr>
        <a:xfrm flipV="1">
          <a:off x="6972300" y="10629900"/>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153" name="n_1aveValue【体育館・プール】&#10;一人当たり面積"/>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28465</xdr:rowOff>
    </xdr:from>
    <xdr:ext cx="469744" cy="259045"/>
    <xdr:sp macro="" textlink="">
      <xdr:nvSpPr>
        <xdr:cNvPr id="154" name="n_2aveValue【体育館・プール】&#10;一人当たり面積"/>
        <xdr:cNvSpPr txBox="1"/>
      </xdr:nvSpPr>
      <xdr:spPr>
        <a:xfrm>
          <a:off x="8515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46182</xdr:rowOff>
    </xdr:from>
    <xdr:ext cx="469744" cy="259045"/>
    <xdr:sp macro="" textlink="">
      <xdr:nvSpPr>
        <xdr:cNvPr id="155" name="n_3aveValue【体育館・プール】&#10;一人当たり面積"/>
        <xdr:cNvSpPr txBox="1"/>
      </xdr:nvSpPr>
      <xdr:spPr>
        <a:xfrm>
          <a:off x="7626427" y="1016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80471</xdr:rowOff>
    </xdr:from>
    <xdr:ext cx="469744" cy="259045"/>
    <xdr:sp macro="" textlink="">
      <xdr:nvSpPr>
        <xdr:cNvPr id="156" name="n_4aveValue【体育館・プール】&#10;一人当たり面積"/>
        <xdr:cNvSpPr txBox="1"/>
      </xdr:nvSpPr>
      <xdr:spPr>
        <a:xfrm>
          <a:off x="6737427" y="101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33926</xdr:rowOff>
    </xdr:from>
    <xdr:ext cx="469744" cy="259045"/>
    <xdr:sp macro="" textlink="">
      <xdr:nvSpPr>
        <xdr:cNvPr id="157" name="n_1mainValue【体育館・プール】&#10;一人当たり面積"/>
        <xdr:cNvSpPr txBox="1"/>
      </xdr:nvSpPr>
      <xdr:spPr>
        <a:xfrm>
          <a:off x="9391727" y="1066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36783</xdr:rowOff>
    </xdr:from>
    <xdr:ext cx="469744" cy="259045"/>
    <xdr:sp macro="" textlink="">
      <xdr:nvSpPr>
        <xdr:cNvPr id="158" name="n_2mainValue【体育館・プール】&#10;一人当たり面積"/>
        <xdr:cNvSpPr txBox="1"/>
      </xdr:nvSpPr>
      <xdr:spPr>
        <a:xfrm>
          <a:off x="8515427" y="1066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41927</xdr:rowOff>
    </xdr:from>
    <xdr:ext cx="469744" cy="259045"/>
    <xdr:sp macro="" textlink="">
      <xdr:nvSpPr>
        <xdr:cNvPr id="159" name="n_3mainValue【体育館・プール】&#10;一人当たり面積"/>
        <xdr:cNvSpPr txBox="1"/>
      </xdr:nvSpPr>
      <xdr:spPr>
        <a:xfrm>
          <a:off x="7626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48213</xdr:rowOff>
    </xdr:from>
    <xdr:ext cx="469744" cy="259045"/>
    <xdr:sp macro="" textlink="">
      <xdr:nvSpPr>
        <xdr:cNvPr id="160" name="n_4mainValue【体育館・プール】&#10;一人当たり面積"/>
        <xdr:cNvSpPr txBox="1"/>
      </xdr:nvSpPr>
      <xdr:spPr>
        <a:xfrm>
          <a:off x="6737427" y="1067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5" name="直線コネクタ 184"/>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88" name="【福祉施設】&#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89" name="直線コネクタ 188"/>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190" name="【福祉施設】&#10;有形固定資産減価償却率平均値テキスト"/>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91" name="フローチャート: 判断 190"/>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192" name="フローチャート: 判断 191"/>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193" name="フローチャート: 判断 192"/>
        <xdr:cNvSpPr/>
      </xdr:nvSpPr>
      <xdr:spPr>
        <a:xfrm>
          <a:off x="2857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194" name="フローチャート: 判断 193"/>
        <xdr:cNvSpPr/>
      </xdr:nvSpPr>
      <xdr:spPr>
        <a:xfrm>
          <a:off x="1968500" y="1383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195" name="フローチャート: 判断 194"/>
        <xdr:cNvSpPr/>
      </xdr:nvSpPr>
      <xdr:spPr>
        <a:xfrm>
          <a:off x="1079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46355</xdr:rowOff>
    </xdr:from>
    <xdr:to>
      <xdr:col>24</xdr:col>
      <xdr:colOff>114300</xdr:colOff>
      <xdr:row>82</xdr:row>
      <xdr:rowOff>147955</xdr:rowOff>
    </xdr:to>
    <xdr:sp macro="" textlink="">
      <xdr:nvSpPr>
        <xdr:cNvPr id="201" name="楕円 200"/>
        <xdr:cNvSpPr/>
      </xdr:nvSpPr>
      <xdr:spPr>
        <a:xfrm>
          <a:off x="45847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24782</xdr:rowOff>
    </xdr:from>
    <xdr:ext cx="405111" cy="259045"/>
    <xdr:sp macro="" textlink="">
      <xdr:nvSpPr>
        <xdr:cNvPr id="202" name="【福祉施設】&#10;有形固定資産減価償却率該当値テキスト"/>
        <xdr:cNvSpPr txBox="1"/>
      </xdr:nvSpPr>
      <xdr:spPr>
        <a:xfrm>
          <a:off x="4673600"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44450</xdr:rowOff>
    </xdr:from>
    <xdr:to>
      <xdr:col>20</xdr:col>
      <xdr:colOff>38100</xdr:colOff>
      <xdr:row>82</xdr:row>
      <xdr:rowOff>146050</xdr:rowOff>
    </xdr:to>
    <xdr:sp macro="" textlink="">
      <xdr:nvSpPr>
        <xdr:cNvPr id="203" name="楕円 202"/>
        <xdr:cNvSpPr/>
      </xdr:nvSpPr>
      <xdr:spPr>
        <a:xfrm>
          <a:off x="3746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95250</xdr:rowOff>
    </xdr:from>
    <xdr:to>
      <xdr:col>24</xdr:col>
      <xdr:colOff>63500</xdr:colOff>
      <xdr:row>82</xdr:row>
      <xdr:rowOff>97155</xdr:rowOff>
    </xdr:to>
    <xdr:cxnSp macro="">
      <xdr:nvCxnSpPr>
        <xdr:cNvPr id="204" name="直線コネクタ 203"/>
        <xdr:cNvCxnSpPr/>
      </xdr:nvCxnSpPr>
      <xdr:spPr>
        <a:xfrm>
          <a:off x="3797300" y="1415415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113030</xdr:rowOff>
    </xdr:from>
    <xdr:to>
      <xdr:col>15</xdr:col>
      <xdr:colOff>101600</xdr:colOff>
      <xdr:row>79</xdr:row>
      <xdr:rowOff>43180</xdr:rowOff>
    </xdr:to>
    <xdr:sp macro="" textlink="">
      <xdr:nvSpPr>
        <xdr:cNvPr id="205" name="楕円 204"/>
        <xdr:cNvSpPr/>
      </xdr:nvSpPr>
      <xdr:spPr>
        <a:xfrm>
          <a:off x="2857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163830</xdr:rowOff>
    </xdr:from>
    <xdr:to>
      <xdr:col>19</xdr:col>
      <xdr:colOff>177800</xdr:colOff>
      <xdr:row>82</xdr:row>
      <xdr:rowOff>95250</xdr:rowOff>
    </xdr:to>
    <xdr:cxnSp macro="">
      <xdr:nvCxnSpPr>
        <xdr:cNvPr id="206" name="直線コネクタ 205"/>
        <xdr:cNvCxnSpPr/>
      </xdr:nvCxnSpPr>
      <xdr:spPr>
        <a:xfrm>
          <a:off x="2908300" y="13536930"/>
          <a:ext cx="889000" cy="6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73025</xdr:rowOff>
    </xdr:from>
    <xdr:to>
      <xdr:col>10</xdr:col>
      <xdr:colOff>165100</xdr:colOff>
      <xdr:row>79</xdr:row>
      <xdr:rowOff>3175</xdr:rowOff>
    </xdr:to>
    <xdr:sp macro="" textlink="">
      <xdr:nvSpPr>
        <xdr:cNvPr id="207" name="楕円 206"/>
        <xdr:cNvSpPr/>
      </xdr:nvSpPr>
      <xdr:spPr>
        <a:xfrm>
          <a:off x="1968500" y="1344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123825</xdr:rowOff>
    </xdr:from>
    <xdr:to>
      <xdr:col>15</xdr:col>
      <xdr:colOff>50800</xdr:colOff>
      <xdr:row>78</xdr:row>
      <xdr:rowOff>163830</xdr:rowOff>
    </xdr:to>
    <xdr:cxnSp macro="">
      <xdr:nvCxnSpPr>
        <xdr:cNvPr id="208" name="直線コネクタ 207"/>
        <xdr:cNvCxnSpPr/>
      </xdr:nvCxnSpPr>
      <xdr:spPr>
        <a:xfrm>
          <a:off x="2019300" y="134969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48261</xdr:rowOff>
    </xdr:from>
    <xdr:to>
      <xdr:col>6</xdr:col>
      <xdr:colOff>38100</xdr:colOff>
      <xdr:row>79</xdr:row>
      <xdr:rowOff>149861</xdr:rowOff>
    </xdr:to>
    <xdr:sp macro="" textlink="">
      <xdr:nvSpPr>
        <xdr:cNvPr id="209" name="楕円 208"/>
        <xdr:cNvSpPr/>
      </xdr:nvSpPr>
      <xdr:spPr>
        <a:xfrm>
          <a:off x="1079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123825</xdr:rowOff>
    </xdr:from>
    <xdr:to>
      <xdr:col>10</xdr:col>
      <xdr:colOff>114300</xdr:colOff>
      <xdr:row>79</xdr:row>
      <xdr:rowOff>99061</xdr:rowOff>
    </xdr:to>
    <xdr:cxnSp macro="">
      <xdr:nvCxnSpPr>
        <xdr:cNvPr id="210" name="直線コネクタ 209"/>
        <xdr:cNvCxnSpPr/>
      </xdr:nvCxnSpPr>
      <xdr:spPr>
        <a:xfrm flipV="1">
          <a:off x="1130300" y="13496925"/>
          <a:ext cx="889000" cy="14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11" name="n_1aveValue【福祉施設】&#10;有形固定資産減価償却率"/>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116222</xdr:rowOff>
    </xdr:from>
    <xdr:ext cx="405111" cy="259045"/>
    <xdr:sp macro="" textlink="">
      <xdr:nvSpPr>
        <xdr:cNvPr id="212" name="n_2aveValue【福祉施設】&#10;有形固定資産減価償却率"/>
        <xdr:cNvSpPr txBox="1"/>
      </xdr:nvSpPr>
      <xdr:spPr>
        <a:xfrm>
          <a:off x="2705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38116</xdr:rowOff>
    </xdr:from>
    <xdr:ext cx="405111" cy="259045"/>
    <xdr:sp macro="" textlink="">
      <xdr:nvSpPr>
        <xdr:cNvPr id="213" name="n_3aveValue【福祉施設】&#10;有形固定資産減価償却率"/>
        <xdr:cNvSpPr txBox="1"/>
      </xdr:nvSpPr>
      <xdr:spPr>
        <a:xfrm>
          <a:off x="1816744" y="13925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28591</xdr:rowOff>
    </xdr:from>
    <xdr:ext cx="405111" cy="259045"/>
    <xdr:sp macro="" textlink="">
      <xdr:nvSpPr>
        <xdr:cNvPr id="214" name="n_4aveValue【福祉施設】&#10;有形固定資産減価償却率"/>
        <xdr:cNvSpPr txBox="1"/>
      </xdr:nvSpPr>
      <xdr:spPr>
        <a:xfrm>
          <a:off x="927744" y="1391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137177</xdr:rowOff>
    </xdr:from>
    <xdr:ext cx="405111" cy="259045"/>
    <xdr:sp macro="" textlink="">
      <xdr:nvSpPr>
        <xdr:cNvPr id="215" name="n_1mainValue【福祉施設】&#10;有形固定資産減価償却率"/>
        <xdr:cNvSpPr txBox="1"/>
      </xdr:nvSpPr>
      <xdr:spPr>
        <a:xfrm>
          <a:off x="3582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59707</xdr:rowOff>
    </xdr:from>
    <xdr:ext cx="405111" cy="259045"/>
    <xdr:sp macro="" textlink="">
      <xdr:nvSpPr>
        <xdr:cNvPr id="216" name="n_2mainValue【福祉施設】&#10;有形固定資産減価償却率"/>
        <xdr:cNvSpPr txBox="1"/>
      </xdr:nvSpPr>
      <xdr:spPr>
        <a:xfrm>
          <a:off x="27057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19702</xdr:rowOff>
    </xdr:from>
    <xdr:ext cx="405111" cy="259045"/>
    <xdr:sp macro="" textlink="">
      <xdr:nvSpPr>
        <xdr:cNvPr id="217" name="n_3mainValue【福祉施設】&#10;有形固定資産減価償却率"/>
        <xdr:cNvSpPr txBox="1"/>
      </xdr:nvSpPr>
      <xdr:spPr>
        <a:xfrm>
          <a:off x="1816744" y="1322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166388</xdr:rowOff>
    </xdr:from>
    <xdr:ext cx="405111" cy="259045"/>
    <xdr:sp macro="" textlink="">
      <xdr:nvSpPr>
        <xdr:cNvPr id="218" name="n_4mainValue【福祉施設】&#10;有形固定資産減価償却率"/>
        <xdr:cNvSpPr txBox="1"/>
      </xdr:nvSpPr>
      <xdr:spPr>
        <a:xfrm>
          <a:off x="9277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0" name="テキスト ボックス 22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2" name="テキスト ボックス 23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4" name="テキスト ボックス 23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6" name="テキスト ボックス 23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240" name="直線コネクタ 239"/>
        <xdr:cNvCxnSpPr/>
      </xdr:nvCxnSpPr>
      <xdr:spPr>
        <a:xfrm flipV="1">
          <a:off x="10476865" y="13343077"/>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1" name="【福祉施設】&#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2" name="直線コネクタ 241"/>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243" name="【福祉施設】&#10;一人当たり面積最大値テキスト"/>
        <xdr:cNvSpPr txBox="1"/>
      </xdr:nvSpPr>
      <xdr:spPr>
        <a:xfrm>
          <a:off x="10515600" y="1311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244" name="直線コネクタ 243"/>
        <xdr:cNvCxnSpPr/>
      </xdr:nvCxnSpPr>
      <xdr:spPr>
        <a:xfrm>
          <a:off x="10388600" y="1334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121175</xdr:rowOff>
    </xdr:from>
    <xdr:ext cx="469744" cy="259045"/>
    <xdr:sp macro="" textlink="">
      <xdr:nvSpPr>
        <xdr:cNvPr id="245" name="【福祉施設】&#10;一人当たり面積平均値テキスト"/>
        <xdr:cNvSpPr txBox="1"/>
      </xdr:nvSpPr>
      <xdr:spPr>
        <a:xfrm>
          <a:off x="10515600" y="1452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246" name="フローチャート: 判断 245"/>
        <xdr:cNvSpPr/>
      </xdr:nvSpPr>
      <xdr:spPr>
        <a:xfrm>
          <a:off x="104267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247" name="フローチャート: 判断 246"/>
        <xdr:cNvSpPr/>
      </xdr:nvSpPr>
      <xdr:spPr>
        <a:xfrm>
          <a:off x="9588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248" name="フローチャート: 判断 247"/>
        <xdr:cNvSpPr/>
      </xdr:nvSpPr>
      <xdr:spPr>
        <a:xfrm>
          <a:off x="8699500" y="1457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249" name="フローチャート: 判断 248"/>
        <xdr:cNvSpPr/>
      </xdr:nvSpPr>
      <xdr:spPr>
        <a:xfrm>
          <a:off x="7810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250" name="フローチャート: 判断 249"/>
        <xdr:cNvSpPr/>
      </xdr:nvSpPr>
      <xdr:spPr>
        <a:xfrm>
          <a:off x="6921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138633</xdr:rowOff>
    </xdr:from>
    <xdr:to>
      <xdr:col>55</xdr:col>
      <xdr:colOff>50800</xdr:colOff>
      <xdr:row>84</xdr:row>
      <xdr:rowOff>68783</xdr:rowOff>
    </xdr:to>
    <xdr:sp macro="" textlink="">
      <xdr:nvSpPr>
        <xdr:cNvPr id="256" name="楕円 255"/>
        <xdr:cNvSpPr/>
      </xdr:nvSpPr>
      <xdr:spPr>
        <a:xfrm>
          <a:off x="10426700" y="1436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161510</xdr:rowOff>
    </xdr:from>
    <xdr:ext cx="469744" cy="259045"/>
    <xdr:sp macro="" textlink="">
      <xdr:nvSpPr>
        <xdr:cNvPr id="257" name="【福祉施設】&#10;一人当たり面積該当値テキスト"/>
        <xdr:cNvSpPr txBox="1"/>
      </xdr:nvSpPr>
      <xdr:spPr>
        <a:xfrm>
          <a:off x="10515600" y="1422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148692</xdr:rowOff>
    </xdr:from>
    <xdr:to>
      <xdr:col>50</xdr:col>
      <xdr:colOff>165100</xdr:colOff>
      <xdr:row>84</xdr:row>
      <xdr:rowOff>78842</xdr:rowOff>
    </xdr:to>
    <xdr:sp macro="" textlink="">
      <xdr:nvSpPr>
        <xdr:cNvPr id="258" name="楕円 257"/>
        <xdr:cNvSpPr/>
      </xdr:nvSpPr>
      <xdr:spPr>
        <a:xfrm>
          <a:off x="9588500" y="1437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17983</xdr:rowOff>
    </xdr:from>
    <xdr:to>
      <xdr:col>55</xdr:col>
      <xdr:colOff>0</xdr:colOff>
      <xdr:row>84</xdr:row>
      <xdr:rowOff>28042</xdr:rowOff>
    </xdr:to>
    <xdr:cxnSp macro="">
      <xdr:nvCxnSpPr>
        <xdr:cNvPr id="259" name="直線コネクタ 258"/>
        <xdr:cNvCxnSpPr/>
      </xdr:nvCxnSpPr>
      <xdr:spPr>
        <a:xfrm flipV="1">
          <a:off x="9639300" y="14419783"/>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153264</xdr:rowOff>
    </xdr:from>
    <xdr:to>
      <xdr:col>46</xdr:col>
      <xdr:colOff>38100</xdr:colOff>
      <xdr:row>84</xdr:row>
      <xdr:rowOff>83414</xdr:rowOff>
    </xdr:to>
    <xdr:sp macro="" textlink="">
      <xdr:nvSpPr>
        <xdr:cNvPr id="260" name="楕円 259"/>
        <xdr:cNvSpPr/>
      </xdr:nvSpPr>
      <xdr:spPr>
        <a:xfrm>
          <a:off x="8699500" y="1438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28042</xdr:rowOff>
    </xdr:from>
    <xdr:to>
      <xdr:col>50</xdr:col>
      <xdr:colOff>114300</xdr:colOff>
      <xdr:row>84</xdr:row>
      <xdr:rowOff>32614</xdr:rowOff>
    </xdr:to>
    <xdr:cxnSp macro="">
      <xdr:nvCxnSpPr>
        <xdr:cNvPr id="261" name="直線コネクタ 260"/>
        <xdr:cNvCxnSpPr/>
      </xdr:nvCxnSpPr>
      <xdr:spPr>
        <a:xfrm flipV="1">
          <a:off x="8750300" y="144298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161492</xdr:rowOff>
    </xdr:from>
    <xdr:to>
      <xdr:col>41</xdr:col>
      <xdr:colOff>101600</xdr:colOff>
      <xdr:row>84</xdr:row>
      <xdr:rowOff>91642</xdr:rowOff>
    </xdr:to>
    <xdr:sp macro="" textlink="">
      <xdr:nvSpPr>
        <xdr:cNvPr id="262" name="楕円 261"/>
        <xdr:cNvSpPr/>
      </xdr:nvSpPr>
      <xdr:spPr>
        <a:xfrm>
          <a:off x="7810500" y="1439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32614</xdr:rowOff>
    </xdr:from>
    <xdr:to>
      <xdr:col>45</xdr:col>
      <xdr:colOff>177800</xdr:colOff>
      <xdr:row>84</xdr:row>
      <xdr:rowOff>40842</xdr:rowOff>
    </xdr:to>
    <xdr:cxnSp macro="">
      <xdr:nvCxnSpPr>
        <xdr:cNvPr id="263" name="直線コネクタ 262"/>
        <xdr:cNvCxnSpPr/>
      </xdr:nvCxnSpPr>
      <xdr:spPr>
        <a:xfrm flipV="1">
          <a:off x="7861300" y="14434414"/>
          <a:ext cx="889000" cy="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264" name="楕円 263"/>
        <xdr:cNvSpPr/>
      </xdr:nvSpPr>
      <xdr:spPr>
        <a:xfrm>
          <a:off x="6921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40842</xdr:rowOff>
    </xdr:from>
    <xdr:to>
      <xdr:col>41</xdr:col>
      <xdr:colOff>50800</xdr:colOff>
      <xdr:row>84</xdr:row>
      <xdr:rowOff>49530</xdr:rowOff>
    </xdr:to>
    <xdr:cxnSp macro="">
      <xdr:nvCxnSpPr>
        <xdr:cNvPr id="265" name="直線コネクタ 264"/>
        <xdr:cNvCxnSpPr/>
      </xdr:nvCxnSpPr>
      <xdr:spPr>
        <a:xfrm flipV="1">
          <a:off x="6972300" y="14442642"/>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77740</xdr:rowOff>
    </xdr:from>
    <xdr:ext cx="469744" cy="259045"/>
    <xdr:sp macro="" textlink="">
      <xdr:nvSpPr>
        <xdr:cNvPr id="266" name="n_1aveValue【福祉施設】&#10;一人当たり面積"/>
        <xdr:cNvSpPr txBox="1"/>
      </xdr:nvSpPr>
      <xdr:spPr>
        <a:xfrm>
          <a:off x="9391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94657</xdr:rowOff>
    </xdr:from>
    <xdr:ext cx="469744" cy="259045"/>
    <xdr:sp macro="" textlink="">
      <xdr:nvSpPr>
        <xdr:cNvPr id="267" name="n_2aveValue【福祉施設】&#10;一人当たり面積"/>
        <xdr:cNvSpPr txBox="1"/>
      </xdr:nvSpPr>
      <xdr:spPr>
        <a:xfrm>
          <a:off x="8515427" y="146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69054</xdr:rowOff>
    </xdr:from>
    <xdr:ext cx="469744" cy="259045"/>
    <xdr:sp macro="" textlink="">
      <xdr:nvSpPr>
        <xdr:cNvPr id="268" name="n_3aveValue【福祉施設】&#10;一人当たり面積"/>
        <xdr:cNvSpPr txBox="1"/>
      </xdr:nvSpPr>
      <xdr:spPr>
        <a:xfrm>
          <a:off x="76264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85513</xdr:rowOff>
    </xdr:from>
    <xdr:ext cx="469744" cy="259045"/>
    <xdr:sp macro="" textlink="">
      <xdr:nvSpPr>
        <xdr:cNvPr id="269" name="n_4aveValue【福祉施設】&#10;一人当たり面積"/>
        <xdr:cNvSpPr txBox="1"/>
      </xdr:nvSpPr>
      <xdr:spPr>
        <a:xfrm>
          <a:off x="67374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95369</xdr:rowOff>
    </xdr:from>
    <xdr:ext cx="469744" cy="259045"/>
    <xdr:sp macro="" textlink="">
      <xdr:nvSpPr>
        <xdr:cNvPr id="270" name="n_1mainValue【福祉施設】&#10;一人当たり面積"/>
        <xdr:cNvSpPr txBox="1"/>
      </xdr:nvSpPr>
      <xdr:spPr>
        <a:xfrm>
          <a:off x="9391727" y="1415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99941</xdr:rowOff>
    </xdr:from>
    <xdr:ext cx="469744" cy="259045"/>
    <xdr:sp macro="" textlink="">
      <xdr:nvSpPr>
        <xdr:cNvPr id="271" name="n_2mainValue【福祉施設】&#10;一人当たり面積"/>
        <xdr:cNvSpPr txBox="1"/>
      </xdr:nvSpPr>
      <xdr:spPr>
        <a:xfrm>
          <a:off x="8515427" y="1415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108169</xdr:rowOff>
    </xdr:from>
    <xdr:ext cx="469744" cy="259045"/>
    <xdr:sp macro="" textlink="">
      <xdr:nvSpPr>
        <xdr:cNvPr id="272" name="n_3mainValue【福祉施設】&#10;一人当たり面積"/>
        <xdr:cNvSpPr txBox="1"/>
      </xdr:nvSpPr>
      <xdr:spPr>
        <a:xfrm>
          <a:off x="7626427" y="1416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273" name="n_4mainValue【福祉施設】&#10;一人当たり面積"/>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4" name="テキスト ボックス 2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5" name="直線コネクタ 2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6" name="テキスト ボックス 2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7" name="直線コネクタ 2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8" name="テキスト ボックス 2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9" name="直線コネクタ 2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0" name="テキスト ボックス 2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1" name="直線コネクタ 2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2" name="テキスト ボックス 2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3" name="直線コネクタ 2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4" name="テキスト ボックス 293"/>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5" name="直線コネクタ 2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6" name="テキスト ボックス 295"/>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161925</xdr:rowOff>
    </xdr:from>
    <xdr:to>
      <xdr:col>24</xdr:col>
      <xdr:colOff>62865</xdr:colOff>
      <xdr:row>108</xdr:row>
      <xdr:rowOff>152400</xdr:rowOff>
    </xdr:to>
    <xdr:cxnSp macro="">
      <xdr:nvCxnSpPr>
        <xdr:cNvPr id="298" name="直線コネクタ 297"/>
        <xdr:cNvCxnSpPr/>
      </xdr:nvCxnSpPr>
      <xdr:spPr>
        <a:xfrm flipV="1">
          <a:off x="4634865" y="171354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99"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0" name="直線コネクタ 299"/>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108602</xdr:rowOff>
    </xdr:from>
    <xdr:ext cx="405111" cy="259045"/>
    <xdr:sp macro="" textlink="">
      <xdr:nvSpPr>
        <xdr:cNvPr id="301" name="【市民会館】&#10;有形固定資産減価償却率最大値テキスト"/>
        <xdr:cNvSpPr txBox="1"/>
      </xdr:nvSpPr>
      <xdr:spPr>
        <a:xfrm>
          <a:off x="4673600" y="1691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161925</xdr:rowOff>
    </xdr:from>
    <xdr:to>
      <xdr:col>24</xdr:col>
      <xdr:colOff>152400</xdr:colOff>
      <xdr:row>99</xdr:row>
      <xdr:rowOff>161925</xdr:rowOff>
    </xdr:to>
    <xdr:cxnSp macro="">
      <xdr:nvCxnSpPr>
        <xdr:cNvPr id="302" name="直線コネクタ 301"/>
        <xdr:cNvCxnSpPr/>
      </xdr:nvCxnSpPr>
      <xdr:spPr>
        <a:xfrm>
          <a:off x="4546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145432</xdr:rowOff>
    </xdr:from>
    <xdr:ext cx="405111" cy="259045"/>
    <xdr:sp macro="" textlink="">
      <xdr:nvSpPr>
        <xdr:cNvPr id="303" name="【市民会館】&#10;有形固定資産減価償却率平均値テキスト"/>
        <xdr:cNvSpPr txBox="1"/>
      </xdr:nvSpPr>
      <xdr:spPr>
        <a:xfrm>
          <a:off x="4673600" y="1780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122555</xdr:rowOff>
    </xdr:from>
    <xdr:to>
      <xdr:col>24</xdr:col>
      <xdr:colOff>114300</xdr:colOff>
      <xdr:row>105</xdr:row>
      <xdr:rowOff>52705</xdr:rowOff>
    </xdr:to>
    <xdr:sp macro="" textlink="">
      <xdr:nvSpPr>
        <xdr:cNvPr id="304" name="フローチャート: 判断 303"/>
        <xdr:cNvSpPr/>
      </xdr:nvSpPr>
      <xdr:spPr>
        <a:xfrm>
          <a:off x="45847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65405</xdr:rowOff>
    </xdr:from>
    <xdr:to>
      <xdr:col>20</xdr:col>
      <xdr:colOff>38100</xdr:colOff>
      <xdr:row>104</xdr:row>
      <xdr:rowOff>167005</xdr:rowOff>
    </xdr:to>
    <xdr:sp macro="" textlink="">
      <xdr:nvSpPr>
        <xdr:cNvPr id="305" name="フローチャート: 判断 304"/>
        <xdr:cNvSpPr/>
      </xdr:nvSpPr>
      <xdr:spPr>
        <a:xfrm>
          <a:off x="3746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21589</xdr:rowOff>
    </xdr:from>
    <xdr:to>
      <xdr:col>15</xdr:col>
      <xdr:colOff>101600</xdr:colOff>
      <xdr:row>104</xdr:row>
      <xdr:rowOff>123189</xdr:rowOff>
    </xdr:to>
    <xdr:sp macro="" textlink="">
      <xdr:nvSpPr>
        <xdr:cNvPr id="306" name="フローチャート: 判断 305"/>
        <xdr:cNvSpPr/>
      </xdr:nvSpPr>
      <xdr:spPr>
        <a:xfrm>
          <a:off x="2857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307" name="フローチャート: 判断 306"/>
        <xdr:cNvSpPr/>
      </xdr:nvSpPr>
      <xdr:spPr>
        <a:xfrm>
          <a:off x="1968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132080</xdr:rowOff>
    </xdr:from>
    <xdr:to>
      <xdr:col>6</xdr:col>
      <xdr:colOff>38100</xdr:colOff>
      <xdr:row>104</xdr:row>
      <xdr:rowOff>62230</xdr:rowOff>
    </xdr:to>
    <xdr:sp macro="" textlink="">
      <xdr:nvSpPr>
        <xdr:cNvPr id="308" name="フローチャート: 判断 307"/>
        <xdr:cNvSpPr/>
      </xdr:nvSpPr>
      <xdr:spPr>
        <a:xfrm>
          <a:off x="1079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9" name="テキスト ボックス 3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0" name="テキスト ボックス 3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1" name="テキスト ボックス 3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2" name="テキスト ボックス 3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3" name="テキスト ボックス 3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21589</xdr:rowOff>
    </xdr:from>
    <xdr:to>
      <xdr:col>24</xdr:col>
      <xdr:colOff>114300</xdr:colOff>
      <xdr:row>106</xdr:row>
      <xdr:rowOff>123189</xdr:rowOff>
    </xdr:to>
    <xdr:sp macro="" textlink="">
      <xdr:nvSpPr>
        <xdr:cNvPr id="314" name="楕円 313"/>
        <xdr:cNvSpPr/>
      </xdr:nvSpPr>
      <xdr:spPr>
        <a:xfrm>
          <a:off x="45847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16</xdr:rowOff>
    </xdr:from>
    <xdr:ext cx="405111" cy="259045"/>
    <xdr:sp macro="" textlink="">
      <xdr:nvSpPr>
        <xdr:cNvPr id="315" name="【市民会館】&#10;有形固定資産減価償却率該当値テキスト"/>
        <xdr:cNvSpPr txBox="1"/>
      </xdr:nvSpPr>
      <xdr:spPr>
        <a:xfrm>
          <a:off x="4673600"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21589</xdr:rowOff>
    </xdr:from>
    <xdr:to>
      <xdr:col>20</xdr:col>
      <xdr:colOff>38100</xdr:colOff>
      <xdr:row>106</xdr:row>
      <xdr:rowOff>123189</xdr:rowOff>
    </xdr:to>
    <xdr:sp macro="" textlink="">
      <xdr:nvSpPr>
        <xdr:cNvPr id="316" name="楕円 315"/>
        <xdr:cNvSpPr/>
      </xdr:nvSpPr>
      <xdr:spPr>
        <a:xfrm>
          <a:off x="3746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72389</xdr:rowOff>
    </xdr:from>
    <xdr:to>
      <xdr:col>24</xdr:col>
      <xdr:colOff>63500</xdr:colOff>
      <xdr:row>106</xdr:row>
      <xdr:rowOff>72389</xdr:rowOff>
    </xdr:to>
    <xdr:cxnSp macro="">
      <xdr:nvCxnSpPr>
        <xdr:cNvPr id="317" name="直線コネクタ 316"/>
        <xdr:cNvCxnSpPr/>
      </xdr:nvCxnSpPr>
      <xdr:spPr>
        <a:xfrm>
          <a:off x="3797300" y="182460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151130</xdr:rowOff>
    </xdr:from>
    <xdr:to>
      <xdr:col>15</xdr:col>
      <xdr:colOff>101600</xdr:colOff>
      <xdr:row>106</xdr:row>
      <xdr:rowOff>81280</xdr:rowOff>
    </xdr:to>
    <xdr:sp macro="" textlink="">
      <xdr:nvSpPr>
        <xdr:cNvPr id="318" name="楕円 317"/>
        <xdr:cNvSpPr/>
      </xdr:nvSpPr>
      <xdr:spPr>
        <a:xfrm>
          <a:off x="2857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30480</xdr:rowOff>
    </xdr:from>
    <xdr:to>
      <xdr:col>19</xdr:col>
      <xdr:colOff>177800</xdr:colOff>
      <xdr:row>106</xdr:row>
      <xdr:rowOff>72389</xdr:rowOff>
    </xdr:to>
    <xdr:cxnSp macro="">
      <xdr:nvCxnSpPr>
        <xdr:cNvPr id="319" name="直線コネクタ 318"/>
        <xdr:cNvCxnSpPr/>
      </xdr:nvCxnSpPr>
      <xdr:spPr>
        <a:xfrm>
          <a:off x="2908300" y="182041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137795</xdr:rowOff>
    </xdr:from>
    <xdr:to>
      <xdr:col>10</xdr:col>
      <xdr:colOff>165100</xdr:colOff>
      <xdr:row>106</xdr:row>
      <xdr:rowOff>67945</xdr:rowOff>
    </xdr:to>
    <xdr:sp macro="" textlink="">
      <xdr:nvSpPr>
        <xdr:cNvPr id="320" name="楕円 319"/>
        <xdr:cNvSpPr/>
      </xdr:nvSpPr>
      <xdr:spPr>
        <a:xfrm>
          <a:off x="1968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17145</xdr:rowOff>
    </xdr:from>
    <xdr:to>
      <xdr:col>15</xdr:col>
      <xdr:colOff>50800</xdr:colOff>
      <xdr:row>106</xdr:row>
      <xdr:rowOff>30480</xdr:rowOff>
    </xdr:to>
    <xdr:cxnSp macro="">
      <xdr:nvCxnSpPr>
        <xdr:cNvPr id="321" name="直線コネクタ 320"/>
        <xdr:cNvCxnSpPr/>
      </xdr:nvCxnSpPr>
      <xdr:spPr>
        <a:xfrm>
          <a:off x="2019300" y="181908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97789</xdr:rowOff>
    </xdr:from>
    <xdr:to>
      <xdr:col>6</xdr:col>
      <xdr:colOff>38100</xdr:colOff>
      <xdr:row>107</xdr:row>
      <xdr:rowOff>27939</xdr:rowOff>
    </xdr:to>
    <xdr:sp macro="" textlink="">
      <xdr:nvSpPr>
        <xdr:cNvPr id="322" name="楕円 321"/>
        <xdr:cNvSpPr/>
      </xdr:nvSpPr>
      <xdr:spPr>
        <a:xfrm>
          <a:off x="1079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17145</xdr:rowOff>
    </xdr:from>
    <xdr:to>
      <xdr:col>10</xdr:col>
      <xdr:colOff>114300</xdr:colOff>
      <xdr:row>106</xdr:row>
      <xdr:rowOff>148589</xdr:rowOff>
    </xdr:to>
    <xdr:cxnSp macro="">
      <xdr:nvCxnSpPr>
        <xdr:cNvPr id="323" name="直線コネクタ 322"/>
        <xdr:cNvCxnSpPr/>
      </xdr:nvCxnSpPr>
      <xdr:spPr>
        <a:xfrm flipV="1">
          <a:off x="1130300" y="18190845"/>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12082</xdr:rowOff>
    </xdr:from>
    <xdr:ext cx="405111" cy="259045"/>
    <xdr:sp macro="" textlink="">
      <xdr:nvSpPr>
        <xdr:cNvPr id="324" name="n_1aveValue【市民会館】&#10;有形固定資産減価償却率"/>
        <xdr:cNvSpPr txBox="1"/>
      </xdr:nvSpPr>
      <xdr:spPr>
        <a:xfrm>
          <a:off x="3582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139716</xdr:rowOff>
    </xdr:from>
    <xdr:ext cx="405111" cy="259045"/>
    <xdr:sp macro="" textlink="">
      <xdr:nvSpPr>
        <xdr:cNvPr id="325" name="n_2aveValue【市民会館】&#10;有形固定資産減価償却率"/>
        <xdr:cNvSpPr txBox="1"/>
      </xdr:nvSpPr>
      <xdr:spPr>
        <a:xfrm>
          <a:off x="2705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135907</xdr:rowOff>
    </xdr:from>
    <xdr:ext cx="405111" cy="259045"/>
    <xdr:sp macro="" textlink="">
      <xdr:nvSpPr>
        <xdr:cNvPr id="326" name="n_3aveValue【市民会館】&#10;有形固定資産減価償却率"/>
        <xdr:cNvSpPr txBox="1"/>
      </xdr:nvSpPr>
      <xdr:spPr>
        <a:xfrm>
          <a:off x="18167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78757</xdr:rowOff>
    </xdr:from>
    <xdr:ext cx="405111" cy="259045"/>
    <xdr:sp macro="" textlink="">
      <xdr:nvSpPr>
        <xdr:cNvPr id="327" name="n_4aveValue【市民会館】&#10;有形固定資産減価償却率"/>
        <xdr:cNvSpPr txBox="1"/>
      </xdr:nvSpPr>
      <xdr:spPr>
        <a:xfrm>
          <a:off x="9277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114316</xdr:rowOff>
    </xdr:from>
    <xdr:ext cx="405111" cy="259045"/>
    <xdr:sp macro="" textlink="">
      <xdr:nvSpPr>
        <xdr:cNvPr id="328" name="n_1mainValue【市民会館】&#10;有形固定資産減価償却率"/>
        <xdr:cNvSpPr txBox="1"/>
      </xdr:nvSpPr>
      <xdr:spPr>
        <a:xfrm>
          <a:off x="3582044" y="1828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72407</xdr:rowOff>
    </xdr:from>
    <xdr:ext cx="405111" cy="259045"/>
    <xdr:sp macro="" textlink="">
      <xdr:nvSpPr>
        <xdr:cNvPr id="329" name="n_2mainValue【市民会館】&#10;有形固定資産減価償却率"/>
        <xdr:cNvSpPr txBox="1"/>
      </xdr:nvSpPr>
      <xdr:spPr>
        <a:xfrm>
          <a:off x="2705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59072</xdr:rowOff>
    </xdr:from>
    <xdr:ext cx="405111" cy="259045"/>
    <xdr:sp macro="" textlink="">
      <xdr:nvSpPr>
        <xdr:cNvPr id="330" name="n_3mainValue【市民会館】&#10;有形固定資産減価償却率"/>
        <xdr:cNvSpPr txBox="1"/>
      </xdr:nvSpPr>
      <xdr:spPr>
        <a:xfrm>
          <a:off x="1816744" y="1823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19066</xdr:rowOff>
    </xdr:from>
    <xdr:ext cx="405111" cy="259045"/>
    <xdr:sp macro="" textlink="">
      <xdr:nvSpPr>
        <xdr:cNvPr id="331" name="n_4mainValue【市民会館】&#10;有形固定資産減価償却率"/>
        <xdr:cNvSpPr txBox="1"/>
      </xdr:nvSpPr>
      <xdr:spPr>
        <a:xfrm>
          <a:off x="927744"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0" name="テキスト ボックス 3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1" name="直線コネクタ 3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2" name="直線コネクタ 34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3" name="テキスト ボックス 34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4" name="直線コネクタ 34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5" name="テキスト ボックス 34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6" name="直線コネクタ 3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7" name="テキスト ボックス 3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8" name="直線コネクタ 34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49" name="テキスト ボックス 34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0" name="直線コネクタ 34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1" name="テキスト ボックス 35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2" name="直線コネクタ 3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3" name="テキスト ボックス 3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83820</xdr:rowOff>
    </xdr:from>
    <xdr:to>
      <xdr:col>54</xdr:col>
      <xdr:colOff>189865</xdr:colOff>
      <xdr:row>108</xdr:row>
      <xdr:rowOff>45720</xdr:rowOff>
    </xdr:to>
    <xdr:cxnSp macro="">
      <xdr:nvCxnSpPr>
        <xdr:cNvPr id="355" name="直線コネクタ 354"/>
        <xdr:cNvCxnSpPr/>
      </xdr:nvCxnSpPr>
      <xdr:spPr>
        <a:xfrm flipV="1">
          <a:off x="10476865" y="1705737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356"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357" name="直線コネクタ 356"/>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30497</xdr:rowOff>
    </xdr:from>
    <xdr:ext cx="469744" cy="259045"/>
    <xdr:sp macro="" textlink="">
      <xdr:nvSpPr>
        <xdr:cNvPr id="358" name="【市民会館】&#10;一人当たり面積最大値テキスト"/>
        <xdr:cNvSpPr txBox="1"/>
      </xdr:nvSpPr>
      <xdr:spPr>
        <a:xfrm>
          <a:off x="10515600" y="1683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83820</xdr:rowOff>
    </xdr:from>
    <xdr:to>
      <xdr:col>55</xdr:col>
      <xdr:colOff>88900</xdr:colOff>
      <xdr:row>99</xdr:row>
      <xdr:rowOff>83820</xdr:rowOff>
    </xdr:to>
    <xdr:cxnSp macro="">
      <xdr:nvCxnSpPr>
        <xdr:cNvPr id="359" name="直線コネクタ 358"/>
        <xdr:cNvCxnSpPr/>
      </xdr:nvCxnSpPr>
      <xdr:spPr>
        <a:xfrm>
          <a:off x="10388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104157</xdr:rowOff>
    </xdr:from>
    <xdr:ext cx="469744" cy="259045"/>
    <xdr:sp macro="" textlink="">
      <xdr:nvSpPr>
        <xdr:cNvPr id="360" name="【市民会館】&#10;一人当たり面積平均値テキスト"/>
        <xdr:cNvSpPr txBox="1"/>
      </xdr:nvSpPr>
      <xdr:spPr>
        <a:xfrm>
          <a:off x="10515600" y="17934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81280</xdr:rowOff>
    </xdr:from>
    <xdr:to>
      <xdr:col>55</xdr:col>
      <xdr:colOff>50800</xdr:colOff>
      <xdr:row>106</xdr:row>
      <xdr:rowOff>11430</xdr:rowOff>
    </xdr:to>
    <xdr:sp macro="" textlink="">
      <xdr:nvSpPr>
        <xdr:cNvPr id="361" name="フローチャート: 判断 360"/>
        <xdr:cNvSpPr/>
      </xdr:nvSpPr>
      <xdr:spPr>
        <a:xfrm>
          <a:off x="10426700" y="1808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60961</xdr:rowOff>
    </xdr:from>
    <xdr:to>
      <xdr:col>50</xdr:col>
      <xdr:colOff>165100</xdr:colOff>
      <xdr:row>105</xdr:row>
      <xdr:rowOff>162561</xdr:rowOff>
    </xdr:to>
    <xdr:sp macro="" textlink="">
      <xdr:nvSpPr>
        <xdr:cNvPr id="362" name="フローチャート: 判断 361"/>
        <xdr:cNvSpPr/>
      </xdr:nvSpPr>
      <xdr:spPr>
        <a:xfrm>
          <a:off x="9588500" y="1806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19050</xdr:rowOff>
    </xdr:from>
    <xdr:to>
      <xdr:col>46</xdr:col>
      <xdr:colOff>38100</xdr:colOff>
      <xdr:row>105</xdr:row>
      <xdr:rowOff>120650</xdr:rowOff>
    </xdr:to>
    <xdr:sp macro="" textlink="">
      <xdr:nvSpPr>
        <xdr:cNvPr id="363" name="フローチャート: 判断 362"/>
        <xdr:cNvSpPr/>
      </xdr:nvSpPr>
      <xdr:spPr>
        <a:xfrm>
          <a:off x="8699500" y="1802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153670</xdr:rowOff>
    </xdr:from>
    <xdr:to>
      <xdr:col>41</xdr:col>
      <xdr:colOff>101600</xdr:colOff>
      <xdr:row>106</xdr:row>
      <xdr:rowOff>83820</xdr:rowOff>
    </xdr:to>
    <xdr:sp macro="" textlink="">
      <xdr:nvSpPr>
        <xdr:cNvPr id="364" name="フローチャート: 判断 363"/>
        <xdr:cNvSpPr/>
      </xdr:nvSpPr>
      <xdr:spPr>
        <a:xfrm>
          <a:off x="7810500" y="181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96520</xdr:rowOff>
    </xdr:from>
    <xdr:to>
      <xdr:col>36</xdr:col>
      <xdr:colOff>165100</xdr:colOff>
      <xdr:row>106</xdr:row>
      <xdr:rowOff>26670</xdr:rowOff>
    </xdr:to>
    <xdr:sp macro="" textlink="">
      <xdr:nvSpPr>
        <xdr:cNvPr id="365" name="フローチャート: 判断 364"/>
        <xdr:cNvSpPr/>
      </xdr:nvSpPr>
      <xdr:spPr>
        <a:xfrm>
          <a:off x="6921500" y="1809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6" name="テキスト ボックス 3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7" name="テキスト ボックス 3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8" name="テキスト ボックス 3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9" name="テキスト ボックス 3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0" name="テキスト ボックス 3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109220</xdr:rowOff>
    </xdr:from>
    <xdr:to>
      <xdr:col>55</xdr:col>
      <xdr:colOff>50800</xdr:colOff>
      <xdr:row>106</xdr:row>
      <xdr:rowOff>39370</xdr:rowOff>
    </xdr:to>
    <xdr:sp macro="" textlink="">
      <xdr:nvSpPr>
        <xdr:cNvPr id="371" name="楕円 370"/>
        <xdr:cNvSpPr/>
      </xdr:nvSpPr>
      <xdr:spPr>
        <a:xfrm>
          <a:off x="104267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87647</xdr:rowOff>
    </xdr:from>
    <xdr:ext cx="469744" cy="259045"/>
    <xdr:sp macro="" textlink="">
      <xdr:nvSpPr>
        <xdr:cNvPr id="372" name="【市民会館】&#10;一人当たり面積該当値テキスト"/>
        <xdr:cNvSpPr txBox="1"/>
      </xdr:nvSpPr>
      <xdr:spPr>
        <a:xfrm>
          <a:off x="10515600"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123189</xdr:rowOff>
    </xdr:from>
    <xdr:to>
      <xdr:col>50</xdr:col>
      <xdr:colOff>165100</xdr:colOff>
      <xdr:row>106</xdr:row>
      <xdr:rowOff>53339</xdr:rowOff>
    </xdr:to>
    <xdr:sp macro="" textlink="">
      <xdr:nvSpPr>
        <xdr:cNvPr id="373" name="楕円 372"/>
        <xdr:cNvSpPr/>
      </xdr:nvSpPr>
      <xdr:spPr>
        <a:xfrm>
          <a:off x="9588500" y="181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160020</xdr:rowOff>
    </xdr:from>
    <xdr:to>
      <xdr:col>55</xdr:col>
      <xdr:colOff>0</xdr:colOff>
      <xdr:row>106</xdr:row>
      <xdr:rowOff>2539</xdr:rowOff>
    </xdr:to>
    <xdr:cxnSp macro="">
      <xdr:nvCxnSpPr>
        <xdr:cNvPr id="374" name="直線コネクタ 373"/>
        <xdr:cNvCxnSpPr/>
      </xdr:nvCxnSpPr>
      <xdr:spPr>
        <a:xfrm flipV="1">
          <a:off x="9639300" y="18162270"/>
          <a:ext cx="8382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129539</xdr:rowOff>
    </xdr:from>
    <xdr:to>
      <xdr:col>46</xdr:col>
      <xdr:colOff>38100</xdr:colOff>
      <xdr:row>106</xdr:row>
      <xdr:rowOff>59689</xdr:rowOff>
    </xdr:to>
    <xdr:sp macro="" textlink="">
      <xdr:nvSpPr>
        <xdr:cNvPr id="375" name="楕円 374"/>
        <xdr:cNvSpPr/>
      </xdr:nvSpPr>
      <xdr:spPr>
        <a:xfrm>
          <a:off x="8699500" y="1813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2539</xdr:rowOff>
    </xdr:from>
    <xdr:to>
      <xdr:col>50</xdr:col>
      <xdr:colOff>114300</xdr:colOff>
      <xdr:row>106</xdr:row>
      <xdr:rowOff>8889</xdr:rowOff>
    </xdr:to>
    <xdr:cxnSp macro="">
      <xdr:nvCxnSpPr>
        <xdr:cNvPr id="376" name="直線コネクタ 375"/>
        <xdr:cNvCxnSpPr/>
      </xdr:nvCxnSpPr>
      <xdr:spPr>
        <a:xfrm flipV="1">
          <a:off x="8750300" y="1817623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140970</xdr:rowOff>
    </xdr:from>
    <xdr:to>
      <xdr:col>41</xdr:col>
      <xdr:colOff>101600</xdr:colOff>
      <xdr:row>106</xdr:row>
      <xdr:rowOff>71120</xdr:rowOff>
    </xdr:to>
    <xdr:sp macro="" textlink="">
      <xdr:nvSpPr>
        <xdr:cNvPr id="377" name="楕円 376"/>
        <xdr:cNvSpPr/>
      </xdr:nvSpPr>
      <xdr:spPr>
        <a:xfrm>
          <a:off x="7810500" y="1814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8889</xdr:rowOff>
    </xdr:from>
    <xdr:to>
      <xdr:col>45</xdr:col>
      <xdr:colOff>177800</xdr:colOff>
      <xdr:row>106</xdr:row>
      <xdr:rowOff>20320</xdr:rowOff>
    </xdr:to>
    <xdr:cxnSp macro="">
      <xdr:nvCxnSpPr>
        <xdr:cNvPr id="378" name="直線コネクタ 377"/>
        <xdr:cNvCxnSpPr/>
      </xdr:nvCxnSpPr>
      <xdr:spPr>
        <a:xfrm flipV="1">
          <a:off x="7861300" y="181825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153670</xdr:rowOff>
    </xdr:from>
    <xdr:to>
      <xdr:col>36</xdr:col>
      <xdr:colOff>165100</xdr:colOff>
      <xdr:row>106</xdr:row>
      <xdr:rowOff>83820</xdr:rowOff>
    </xdr:to>
    <xdr:sp macro="" textlink="">
      <xdr:nvSpPr>
        <xdr:cNvPr id="379" name="楕円 378"/>
        <xdr:cNvSpPr/>
      </xdr:nvSpPr>
      <xdr:spPr>
        <a:xfrm>
          <a:off x="6921500" y="181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20320</xdr:rowOff>
    </xdr:from>
    <xdr:to>
      <xdr:col>41</xdr:col>
      <xdr:colOff>50800</xdr:colOff>
      <xdr:row>106</xdr:row>
      <xdr:rowOff>33020</xdr:rowOff>
    </xdr:to>
    <xdr:cxnSp macro="">
      <xdr:nvCxnSpPr>
        <xdr:cNvPr id="380" name="直線コネクタ 379"/>
        <xdr:cNvCxnSpPr/>
      </xdr:nvCxnSpPr>
      <xdr:spPr>
        <a:xfrm flipV="1">
          <a:off x="6972300" y="1819402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7638</xdr:rowOff>
    </xdr:from>
    <xdr:ext cx="469744" cy="259045"/>
    <xdr:sp macro="" textlink="">
      <xdr:nvSpPr>
        <xdr:cNvPr id="381" name="n_1aveValue【市民会館】&#10;一人当たり面積"/>
        <xdr:cNvSpPr txBox="1"/>
      </xdr:nvSpPr>
      <xdr:spPr>
        <a:xfrm>
          <a:off x="9391727" y="1783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137177</xdr:rowOff>
    </xdr:from>
    <xdr:ext cx="469744" cy="259045"/>
    <xdr:sp macro="" textlink="">
      <xdr:nvSpPr>
        <xdr:cNvPr id="382" name="n_2aveValue【市民会館】&#10;一人当たり面積"/>
        <xdr:cNvSpPr txBox="1"/>
      </xdr:nvSpPr>
      <xdr:spPr>
        <a:xfrm>
          <a:off x="8515427" y="177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74947</xdr:rowOff>
    </xdr:from>
    <xdr:ext cx="469744" cy="259045"/>
    <xdr:sp macro="" textlink="">
      <xdr:nvSpPr>
        <xdr:cNvPr id="383" name="n_3aveValue【市民会館】&#10;一人当たり面積"/>
        <xdr:cNvSpPr txBox="1"/>
      </xdr:nvSpPr>
      <xdr:spPr>
        <a:xfrm>
          <a:off x="7626427" y="182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43197</xdr:rowOff>
    </xdr:from>
    <xdr:ext cx="469744" cy="259045"/>
    <xdr:sp macro="" textlink="">
      <xdr:nvSpPr>
        <xdr:cNvPr id="384" name="n_4aveValue【市民会館】&#10;一人当たり面積"/>
        <xdr:cNvSpPr txBox="1"/>
      </xdr:nvSpPr>
      <xdr:spPr>
        <a:xfrm>
          <a:off x="6737427" y="1787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44466</xdr:rowOff>
    </xdr:from>
    <xdr:ext cx="469744" cy="259045"/>
    <xdr:sp macro="" textlink="">
      <xdr:nvSpPr>
        <xdr:cNvPr id="385" name="n_1mainValue【市民会館】&#10;一人当たり面積"/>
        <xdr:cNvSpPr txBox="1"/>
      </xdr:nvSpPr>
      <xdr:spPr>
        <a:xfrm>
          <a:off x="93917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50816</xdr:rowOff>
    </xdr:from>
    <xdr:ext cx="469744" cy="259045"/>
    <xdr:sp macro="" textlink="">
      <xdr:nvSpPr>
        <xdr:cNvPr id="386" name="n_2mainValue【市民会館】&#10;一人当たり面積"/>
        <xdr:cNvSpPr txBox="1"/>
      </xdr:nvSpPr>
      <xdr:spPr>
        <a:xfrm>
          <a:off x="8515427" y="1822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87647</xdr:rowOff>
    </xdr:from>
    <xdr:ext cx="469744" cy="259045"/>
    <xdr:sp macro="" textlink="">
      <xdr:nvSpPr>
        <xdr:cNvPr id="387" name="n_3mainValue【市民会館】&#10;一人当たり面積"/>
        <xdr:cNvSpPr txBox="1"/>
      </xdr:nvSpPr>
      <xdr:spPr>
        <a:xfrm>
          <a:off x="76264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74947</xdr:rowOff>
    </xdr:from>
    <xdr:ext cx="469744" cy="259045"/>
    <xdr:sp macro="" textlink="">
      <xdr:nvSpPr>
        <xdr:cNvPr id="388" name="n_4mainValue【市民会館】&#10;一人当たり面積"/>
        <xdr:cNvSpPr txBox="1"/>
      </xdr:nvSpPr>
      <xdr:spPr>
        <a:xfrm>
          <a:off x="6737427" y="1824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414" name="直線コネクタ 413"/>
        <xdr:cNvCxnSpPr/>
      </xdr:nvCxnSpPr>
      <xdr:spPr>
        <a:xfrm flipV="1">
          <a:off x="16318864" y="587774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415" name="【一般廃棄物処理施設】&#10;有形固定資産減価償却率最小値テキスト"/>
        <xdr:cNvSpPr txBox="1"/>
      </xdr:nvSpPr>
      <xdr:spPr>
        <a:xfrm>
          <a:off x="16357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416" name="直線コネクタ 415"/>
        <xdr:cNvCxnSpPr/>
      </xdr:nvCxnSpPr>
      <xdr:spPr>
        <a:xfrm>
          <a:off x="16230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417" name="【一般廃棄物処理施設】&#10;有形固定資産減価償却率最大値テキスト"/>
        <xdr:cNvSpPr txBox="1"/>
      </xdr:nvSpPr>
      <xdr:spPr>
        <a:xfrm>
          <a:off x="16357600" y="56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418" name="直線コネクタ 417"/>
        <xdr:cNvCxnSpPr/>
      </xdr:nvCxnSpPr>
      <xdr:spPr>
        <a:xfrm>
          <a:off x="16230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419" name="【一般廃棄物処理施設】&#10;有形固定資産減価償却率平均値テキスト"/>
        <xdr:cNvSpPr txBox="1"/>
      </xdr:nvSpPr>
      <xdr:spPr>
        <a:xfrm>
          <a:off x="16357600" y="643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20" name="フローチャート: 判断 419"/>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421" name="フローチャート: 判断 420"/>
        <xdr:cNvSpPr/>
      </xdr:nvSpPr>
      <xdr:spPr>
        <a:xfrm>
          <a:off x="15430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422" name="フローチャート: 判断 421"/>
        <xdr:cNvSpPr/>
      </xdr:nvSpPr>
      <xdr:spPr>
        <a:xfrm>
          <a:off x="14541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423" name="フローチャート: 判断 422"/>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424" name="フローチャート: 判断 423"/>
        <xdr:cNvSpPr/>
      </xdr:nvSpPr>
      <xdr:spPr>
        <a:xfrm>
          <a:off x="12763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85816</xdr:rowOff>
    </xdr:from>
    <xdr:to>
      <xdr:col>85</xdr:col>
      <xdr:colOff>177800</xdr:colOff>
      <xdr:row>40</xdr:row>
      <xdr:rowOff>15966</xdr:rowOff>
    </xdr:to>
    <xdr:sp macro="" textlink="">
      <xdr:nvSpPr>
        <xdr:cNvPr id="430" name="楕円 429"/>
        <xdr:cNvSpPr/>
      </xdr:nvSpPr>
      <xdr:spPr>
        <a:xfrm>
          <a:off x="162687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64243</xdr:rowOff>
    </xdr:from>
    <xdr:ext cx="405111" cy="259045"/>
    <xdr:sp macro="" textlink="">
      <xdr:nvSpPr>
        <xdr:cNvPr id="431" name="【一般廃棄物処理施設】&#10;有形固定資産減価償却率該当値テキスト"/>
        <xdr:cNvSpPr txBox="1"/>
      </xdr:nvSpPr>
      <xdr:spPr>
        <a:xfrm>
          <a:off x="16357600"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89081</xdr:rowOff>
    </xdr:from>
    <xdr:to>
      <xdr:col>81</xdr:col>
      <xdr:colOff>101600</xdr:colOff>
      <xdr:row>40</xdr:row>
      <xdr:rowOff>19231</xdr:rowOff>
    </xdr:to>
    <xdr:sp macro="" textlink="">
      <xdr:nvSpPr>
        <xdr:cNvPr id="432" name="楕円 431"/>
        <xdr:cNvSpPr/>
      </xdr:nvSpPr>
      <xdr:spPr>
        <a:xfrm>
          <a:off x="15430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136616</xdr:rowOff>
    </xdr:from>
    <xdr:to>
      <xdr:col>85</xdr:col>
      <xdr:colOff>127000</xdr:colOff>
      <xdr:row>39</xdr:row>
      <xdr:rowOff>139881</xdr:rowOff>
    </xdr:to>
    <xdr:cxnSp macro="">
      <xdr:nvCxnSpPr>
        <xdr:cNvPr id="433" name="直線コネクタ 432"/>
        <xdr:cNvCxnSpPr/>
      </xdr:nvCxnSpPr>
      <xdr:spPr>
        <a:xfrm flipV="1">
          <a:off x="15481300" y="68231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110309</xdr:rowOff>
    </xdr:from>
    <xdr:to>
      <xdr:col>76</xdr:col>
      <xdr:colOff>165100</xdr:colOff>
      <xdr:row>40</xdr:row>
      <xdr:rowOff>40459</xdr:rowOff>
    </xdr:to>
    <xdr:sp macro="" textlink="">
      <xdr:nvSpPr>
        <xdr:cNvPr id="434" name="楕円 433"/>
        <xdr:cNvSpPr/>
      </xdr:nvSpPr>
      <xdr:spPr>
        <a:xfrm>
          <a:off x="14541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139881</xdr:rowOff>
    </xdr:from>
    <xdr:to>
      <xdr:col>81</xdr:col>
      <xdr:colOff>50800</xdr:colOff>
      <xdr:row>39</xdr:row>
      <xdr:rowOff>161109</xdr:rowOff>
    </xdr:to>
    <xdr:cxnSp macro="">
      <xdr:nvCxnSpPr>
        <xdr:cNvPr id="435" name="直線コネクタ 434"/>
        <xdr:cNvCxnSpPr/>
      </xdr:nvCxnSpPr>
      <xdr:spPr>
        <a:xfrm flipV="1">
          <a:off x="14592300" y="682643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69487</xdr:rowOff>
    </xdr:from>
    <xdr:to>
      <xdr:col>72</xdr:col>
      <xdr:colOff>38100</xdr:colOff>
      <xdr:row>39</xdr:row>
      <xdr:rowOff>171087</xdr:rowOff>
    </xdr:to>
    <xdr:sp macro="" textlink="">
      <xdr:nvSpPr>
        <xdr:cNvPr id="436" name="楕円 435"/>
        <xdr:cNvSpPr/>
      </xdr:nvSpPr>
      <xdr:spPr>
        <a:xfrm>
          <a:off x="13652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120287</xdr:rowOff>
    </xdr:from>
    <xdr:to>
      <xdr:col>76</xdr:col>
      <xdr:colOff>114300</xdr:colOff>
      <xdr:row>39</xdr:row>
      <xdr:rowOff>161109</xdr:rowOff>
    </xdr:to>
    <xdr:cxnSp macro="">
      <xdr:nvCxnSpPr>
        <xdr:cNvPr id="437" name="直線コネクタ 436"/>
        <xdr:cNvCxnSpPr/>
      </xdr:nvCxnSpPr>
      <xdr:spPr>
        <a:xfrm>
          <a:off x="13703300" y="680683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31931</xdr:rowOff>
    </xdr:from>
    <xdr:to>
      <xdr:col>67</xdr:col>
      <xdr:colOff>101600</xdr:colOff>
      <xdr:row>40</xdr:row>
      <xdr:rowOff>133531</xdr:rowOff>
    </xdr:to>
    <xdr:sp macro="" textlink="">
      <xdr:nvSpPr>
        <xdr:cNvPr id="438" name="楕円 437"/>
        <xdr:cNvSpPr/>
      </xdr:nvSpPr>
      <xdr:spPr>
        <a:xfrm>
          <a:off x="12763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120287</xdr:rowOff>
    </xdr:from>
    <xdr:to>
      <xdr:col>71</xdr:col>
      <xdr:colOff>177800</xdr:colOff>
      <xdr:row>40</xdr:row>
      <xdr:rowOff>82731</xdr:rowOff>
    </xdr:to>
    <xdr:cxnSp macro="">
      <xdr:nvCxnSpPr>
        <xdr:cNvPr id="439" name="直線コネクタ 438"/>
        <xdr:cNvCxnSpPr/>
      </xdr:nvCxnSpPr>
      <xdr:spPr>
        <a:xfrm flipV="1">
          <a:off x="12814300" y="6806837"/>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30860</xdr:rowOff>
    </xdr:from>
    <xdr:ext cx="405111" cy="259045"/>
    <xdr:sp macro="" textlink="">
      <xdr:nvSpPr>
        <xdr:cNvPr id="440" name="n_1aveValue【一般廃棄物処理施設】&#10;有形固定資産減価償却率"/>
        <xdr:cNvSpPr txBox="1"/>
      </xdr:nvSpPr>
      <xdr:spPr>
        <a:xfrm>
          <a:off x="15266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145160</xdr:rowOff>
    </xdr:from>
    <xdr:ext cx="405111" cy="259045"/>
    <xdr:sp macro="" textlink="">
      <xdr:nvSpPr>
        <xdr:cNvPr id="441" name="n_2aveValue【一般廃棄物処理施設】&#10;有形固定資産減価償却率"/>
        <xdr:cNvSpPr txBox="1"/>
      </xdr:nvSpPr>
      <xdr:spPr>
        <a:xfrm>
          <a:off x="143897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442" name="n_3aveValue【一般廃棄物処理施設】&#10;有形固定資産減価償却率"/>
        <xdr:cNvSpPr txBox="1"/>
      </xdr:nvSpPr>
      <xdr:spPr>
        <a:xfrm>
          <a:off x="13500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110870</xdr:rowOff>
    </xdr:from>
    <xdr:ext cx="405111" cy="259045"/>
    <xdr:sp macro="" textlink="">
      <xdr:nvSpPr>
        <xdr:cNvPr id="443" name="n_4aveValue【一般廃棄物処理施設】&#10;有形固定資産減価償却率"/>
        <xdr:cNvSpPr txBox="1"/>
      </xdr:nvSpPr>
      <xdr:spPr>
        <a:xfrm>
          <a:off x="12611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10358</xdr:rowOff>
    </xdr:from>
    <xdr:ext cx="405111" cy="259045"/>
    <xdr:sp macro="" textlink="">
      <xdr:nvSpPr>
        <xdr:cNvPr id="444" name="n_1mainValue【一般廃棄物処理施設】&#10;有形固定資産減価償却率"/>
        <xdr:cNvSpPr txBox="1"/>
      </xdr:nvSpPr>
      <xdr:spPr>
        <a:xfrm>
          <a:off x="152660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31586</xdr:rowOff>
    </xdr:from>
    <xdr:ext cx="405111" cy="259045"/>
    <xdr:sp macro="" textlink="">
      <xdr:nvSpPr>
        <xdr:cNvPr id="445" name="n_2mainValue【一般廃棄物処理施設】&#10;有形固定資産減価償却率"/>
        <xdr:cNvSpPr txBox="1"/>
      </xdr:nvSpPr>
      <xdr:spPr>
        <a:xfrm>
          <a:off x="14389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162214</xdr:rowOff>
    </xdr:from>
    <xdr:ext cx="405111" cy="259045"/>
    <xdr:sp macro="" textlink="">
      <xdr:nvSpPr>
        <xdr:cNvPr id="446" name="n_3mainValue【一般廃棄物処理施設】&#10;有形固定資産減価償却率"/>
        <xdr:cNvSpPr txBox="1"/>
      </xdr:nvSpPr>
      <xdr:spPr>
        <a:xfrm>
          <a:off x="13500744"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124658</xdr:rowOff>
    </xdr:from>
    <xdr:ext cx="405111" cy="259045"/>
    <xdr:sp macro="" textlink="">
      <xdr:nvSpPr>
        <xdr:cNvPr id="447" name="n_4mainValue【一般廃棄物処理施設】&#10;有形固定資産減価償却率"/>
        <xdr:cNvSpPr txBox="1"/>
      </xdr:nvSpPr>
      <xdr:spPr>
        <a:xfrm>
          <a:off x="12611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9" name="テキスト ボックス 45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1" name="テキスト ボックス 46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3" name="テキスト ボックス 4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5" name="テキスト ボックス 46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7" name="テキスト ボックス 46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9" name="テキスト ボックス 46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471" name="直線コネクタ 470"/>
        <xdr:cNvCxnSpPr/>
      </xdr:nvCxnSpPr>
      <xdr:spPr>
        <a:xfrm flipV="1">
          <a:off x="22160864" y="5766524"/>
          <a:ext cx="0" cy="146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472" name="【一般廃棄物処理施設】&#10;一人当たり有形固定資産（償却資産）額最小値テキスト"/>
        <xdr:cNvSpPr txBox="1"/>
      </xdr:nvSpPr>
      <xdr:spPr>
        <a:xfrm>
          <a:off x="22199600" y="723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473" name="直線コネクタ 472"/>
        <xdr:cNvCxnSpPr/>
      </xdr:nvCxnSpPr>
      <xdr:spPr>
        <a:xfrm>
          <a:off x="22072600" y="723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474" name="【一般廃棄物処理施設】&#10;一人当たり有形固定資産（償却資産）額最大値テキスト"/>
        <xdr:cNvSpPr txBox="1"/>
      </xdr:nvSpPr>
      <xdr:spPr>
        <a:xfrm>
          <a:off x="22199600" y="554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475" name="直線コネクタ 474"/>
        <xdr:cNvCxnSpPr/>
      </xdr:nvCxnSpPr>
      <xdr:spPr>
        <a:xfrm>
          <a:off x="22072600" y="57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129947</xdr:rowOff>
    </xdr:from>
    <xdr:ext cx="599010" cy="259045"/>
    <xdr:sp macro="" textlink="">
      <xdr:nvSpPr>
        <xdr:cNvPr id="476" name="【一般廃棄物処理施設】&#10;一人当たり有形固定資産（償却資産）額平均値テキスト"/>
        <xdr:cNvSpPr txBox="1"/>
      </xdr:nvSpPr>
      <xdr:spPr>
        <a:xfrm>
          <a:off x="22199600" y="68164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477" name="フローチャート: 判断 476"/>
        <xdr:cNvSpPr/>
      </xdr:nvSpPr>
      <xdr:spPr>
        <a:xfrm>
          <a:off x="22110700" y="68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478" name="フローチャート: 判断 477"/>
        <xdr:cNvSpPr/>
      </xdr:nvSpPr>
      <xdr:spPr>
        <a:xfrm>
          <a:off x="21272500" y="68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479" name="フローチャート: 判断 478"/>
        <xdr:cNvSpPr/>
      </xdr:nvSpPr>
      <xdr:spPr>
        <a:xfrm>
          <a:off x="20383500" y="687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480" name="フローチャート: 判断 479"/>
        <xdr:cNvSpPr/>
      </xdr:nvSpPr>
      <xdr:spPr>
        <a:xfrm>
          <a:off x="19494500" y="687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481" name="フローチャート: 判断 480"/>
        <xdr:cNvSpPr/>
      </xdr:nvSpPr>
      <xdr:spPr>
        <a:xfrm>
          <a:off x="18605500" y="691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145939</xdr:rowOff>
    </xdr:from>
    <xdr:to>
      <xdr:col>116</xdr:col>
      <xdr:colOff>114300</xdr:colOff>
      <xdr:row>38</xdr:row>
      <xdr:rowOff>76088</xdr:rowOff>
    </xdr:to>
    <xdr:sp macro="" textlink="">
      <xdr:nvSpPr>
        <xdr:cNvPr id="487" name="楕円 486"/>
        <xdr:cNvSpPr/>
      </xdr:nvSpPr>
      <xdr:spPr>
        <a:xfrm>
          <a:off x="22110700" y="64895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168816</xdr:rowOff>
    </xdr:from>
    <xdr:ext cx="599010" cy="259045"/>
    <xdr:sp macro="" textlink="">
      <xdr:nvSpPr>
        <xdr:cNvPr id="488" name="【一般廃棄物処理施設】&#10;一人当たり有形固定資産（償却資産）額該当値テキスト"/>
        <xdr:cNvSpPr txBox="1"/>
      </xdr:nvSpPr>
      <xdr:spPr>
        <a:xfrm>
          <a:off x="22199600" y="634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168504</xdr:rowOff>
    </xdr:from>
    <xdr:to>
      <xdr:col>112</xdr:col>
      <xdr:colOff>38100</xdr:colOff>
      <xdr:row>38</xdr:row>
      <xdr:rowOff>98654</xdr:rowOff>
    </xdr:to>
    <xdr:sp macro="" textlink="">
      <xdr:nvSpPr>
        <xdr:cNvPr id="489" name="楕円 488"/>
        <xdr:cNvSpPr/>
      </xdr:nvSpPr>
      <xdr:spPr>
        <a:xfrm>
          <a:off x="21272500" y="651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25289</xdr:rowOff>
    </xdr:from>
    <xdr:to>
      <xdr:col>116</xdr:col>
      <xdr:colOff>63500</xdr:colOff>
      <xdr:row>38</xdr:row>
      <xdr:rowOff>47854</xdr:rowOff>
    </xdr:to>
    <xdr:cxnSp macro="">
      <xdr:nvCxnSpPr>
        <xdr:cNvPr id="490" name="直線コネクタ 489"/>
        <xdr:cNvCxnSpPr/>
      </xdr:nvCxnSpPr>
      <xdr:spPr>
        <a:xfrm flipV="1">
          <a:off x="21323300" y="6540389"/>
          <a:ext cx="838200" cy="2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4106</xdr:rowOff>
    </xdr:from>
    <xdr:to>
      <xdr:col>107</xdr:col>
      <xdr:colOff>101600</xdr:colOff>
      <xdr:row>37</xdr:row>
      <xdr:rowOff>105706</xdr:rowOff>
    </xdr:to>
    <xdr:sp macro="" textlink="">
      <xdr:nvSpPr>
        <xdr:cNvPr id="491" name="楕円 490"/>
        <xdr:cNvSpPr/>
      </xdr:nvSpPr>
      <xdr:spPr>
        <a:xfrm>
          <a:off x="20383500" y="634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54906</xdr:rowOff>
    </xdr:from>
    <xdr:to>
      <xdr:col>111</xdr:col>
      <xdr:colOff>177800</xdr:colOff>
      <xdr:row>38</xdr:row>
      <xdr:rowOff>47854</xdr:rowOff>
    </xdr:to>
    <xdr:cxnSp macro="">
      <xdr:nvCxnSpPr>
        <xdr:cNvPr id="492" name="直線コネクタ 491"/>
        <xdr:cNvCxnSpPr/>
      </xdr:nvCxnSpPr>
      <xdr:spPr>
        <a:xfrm>
          <a:off x="20434300" y="6398556"/>
          <a:ext cx="889000" cy="16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26153</xdr:rowOff>
    </xdr:from>
    <xdr:to>
      <xdr:col>102</xdr:col>
      <xdr:colOff>165100</xdr:colOff>
      <xdr:row>37</xdr:row>
      <xdr:rowOff>127753</xdr:rowOff>
    </xdr:to>
    <xdr:sp macro="" textlink="">
      <xdr:nvSpPr>
        <xdr:cNvPr id="493" name="楕円 492"/>
        <xdr:cNvSpPr/>
      </xdr:nvSpPr>
      <xdr:spPr>
        <a:xfrm>
          <a:off x="19494500" y="636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54906</xdr:rowOff>
    </xdr:from>
    <xdr:to>
      <xdr:col>107</xdr:col>
      <xdr:colOff>50800</xdr:colOff>
      <xdr:row>37</xdr:row>
      <xdr:rowOff>76953</xdr:rowOff>
    </xdr:to>
    <xdr:cxnSp macro="">
      <xdr:nvCxnSpPr>
        <xdr:cNvPr id="494" name="直線コネクタ 493"/>
        <xdr:cNvCxnSpPr/>
      </xdr:nvCxnSpPr>
      <xdr:spPr>
        <a:xfrm flipV="1">
          <a:off x="19545300" y="6398556"/>
          <a:ext cx="889000" cy="2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21411</xdr:rowOff>
    </xdr:from>
    <xdr:to>
      <xdr:col>98</xdr:col>
      <xdr:colOff>38100</xdr:colOff>
      <xdr:row>40</xdr:row>
      <xdr:rowOff>123011</xdr:rowOff>
    </xdr:to>
    <xdr:sp macro="" textlink="">
      <xdr:nvSpPr>
        <xdr:cNvPr id="495" name="楕円 494"/>
        <xdr:cNvSpPr/>
      </xdr:nvSpPr>
      <xdr:spPr>
        <a:xfrm>
          <a:off x="18605500" y="687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76953</xdr:rowOff>
    </xdr:from>
    <xdr:to>
      <xdr:col>102</xdr:col>
      <xdr:colOff>114300</xdr:colOff>
      <xdr:row>40</xdr:row>
      <xdr:rowOff>72211</xdr:rowOff>
    </xdr:to>
    <xdr:cxnSp macro="">
      <xdr:nvCxnSpPr>
        <xdr:cNvPr id="496" name="直線コネクタ 495"/>
        <xdr:cNvCxnSpPr/>
      </xdr:nvCxnSpPr>
      <xdr:spPr>
        <a:xfrm flipV="1">
          <a:off x="18656300" y="6420603"/>
          <a:ext cx="889000" cy="50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75680</xdr:rowOff>
    </xdr:from>
    <xdr:ext cx="599010" cy="259045"/>
    <xdr:sp macro="" textlink="">
      <xdr:nvSpPr>
        <xdr:cNvPr id="497" name="n_1aveValue【一般廃棄物処理施設】&#10;一人当たり有形固定資産（償却資産）額"/>
        <xdr:cNvSpPr txBox="1"/>
      </xdr:nvSpPr>
      <xdr:spPr>
        <a:xfrm>
          <a:off x="21011095"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106093</xdr:rowOff>
    </xdr:from>
    <xdr:ext cx="599010" cy="259045"/>
    <xdr:sp macro="" textlink="">
      <xdr:nvSpPr>
        <xdr:cNvPr id="498" name="n_2aveValue【一般廃棄物処理施設】&#10;一人当たり有形固定資産（償却資産）額"/>
        <xdr:cNvSpPr txBox="1"/>
      </xdr:nvSpPr>
      <xdr:spPr>
        <a:xfrm>
          <a:off x="20134795" y="696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104800</xdr:rowOff>
    </xdr:from>
    <xdr:ext cx="599010" cy="259045"/>
    <xdr:sp macro="" textlink="">
      <xdr:nvSpPr>
        <xdr:cNvPr id="499" name="n_3aveValue【一般廃棄物処理施設】&#10;一人当たり有形固定資産（償却資産）額"/>
        <xdr:cNvSpPr txBox="1"/>
      </xdr:nvSpPr>
      <xdr:spPr>
        <a:xfrm>
          <a:off x="19245795" y="69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145021</xdr:rowOff>
    </xdr:from>
    <xdr:ext cx="599010" cy="259045"/>
    <xdr:sp macro="" textlink="">
      <xdr:nvSpPr>
        <xdr:cNvPr id="500" name="n_4aveValue【一般廃棄物処理施設】&#10;一人当たり有形固定資産（償却資産）額"/>
        <xdr:cNvSpPr txBox="1"/>
      </xdr:nvSpPr>
      <xdr:spPr>
        <a:xfrm>
          <a:off x="18356795" y="7003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115181</xdr:rowOff>
    </xdr:from>
    <xdr:ext cx="599010" cy="259045"/>
    <xdr:sp macro="" textlink="">
      <xdr:nvSpPr>
        <xdr:cNvPr id="501" name="n_1mainValue【一般廃棄物処理施設】&#10;一人当たり有形固定資産（償却資産）額"/>
        <xdr:cNvSpPr txBox="1"/>
      </xdr:nvSpPr>
      <xdr:spPr>
        <a:xfrm>
          <a:off x="21011095" y="628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122233</xdr:rowOff>
    </xdr:from>
    <xdr:ext cx="599010" cy="259045"/>
    <xdr:sp macro="" textlink="">
      <xdr:nvSpPr>
        <xdr:cNvPr id="502" name="n_2mainValue【一般廃棄物処理施設】&#10;一人当たり有形固定資産（償却資産）額"/>
        <xdr:cNvSpPr txBox="1"/>
      </xdr:nvSpPr>
      <xdr:spPr>
        <a:xfrm>
          <a:off x="20134795" y="612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144280</xdr:rowOff>
    </xdr:from>
    <xdr:ext cx="599010" cy="259045"/>
    <xdr:sp macro="" textlink="">
      <xdr:nvSpPr>
        <xdr:cNvPr id="503" name="n_3mainValue【一般廃棄物処理施設】&#10;一人当たり有形固定資産（償却資産）額"/>
        <xdr:cNvSpPr txBox="1"/>
      </xdr:nvSpPr>
      <xdr:spPr>
        <a:xfrm>
          <a:off x="19245795" y="614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139538</xdr:rowOff>
    </xdr:from>
    <xdr:ext cx="599010" cy="259045"/>
    <xdr:sp macro="" textlink="">
      <xdr:nvSpPr>
        <xdr:cNvPr id="504" name="n_4mainValue【一般廃棄物処理施設】&#10;一人当たり有形固定資産（償却資産）額"/>
        <xdr:cNvSpPr txBox="1"/>
      </xdr:nvSpPr>
      <xdr:spPr>
        <a:xfrm>
          <a:off x="18356795" y="665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3" name="正方形/長方形 5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4" name="正方形/長方形 5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5" name="正方形/長方形 5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6" name="正方形/長方形 5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7" name="正方形/長方形 5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8" name="正方形/長方形 5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9" name="正方形/長方形 5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0" name="正方形/長方形 51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9" name="正方形/長方形 5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0" name="正方形/長方形 5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1" name="正方形/長方形 5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2" name="正方形/長方形 5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3" name="正方形/長方形 5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4" name="正方形/長方形 5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5" name="正方形/長方形 5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6" name="正方形/長方形 5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9" name="テキスト ボックス 5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9" name="テキスト ボックス 5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562" name="直線コネクタ 561"/>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3"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4" name="直線コネクタ 5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565"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566" name="直線コネクタ 565"/>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567" name="【庁舎】&#10;有形固定資産減価償却率平均値テキスト"/>
        <xdr:cNvSpPr txBox="1"/>
      </xdr:nvSpPr>
      <xdr:spPr>
        <a:xfrm>
          <a:off x="16357600" y="1773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568" name="フローチャート: 判断 567"/>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569" name="フローチャート: 判断 568"/>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570" name="フローチャート: 判断 569"/>
        <xdr:cNvSpPr/>
      </xdr:nvSpPr>
      <xdr:spPr>
        <a:xfrm>
          <a:off x="14541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571" name="フローチャート: 判断 570"/>
        <xdr:cNvSpPr/>
      </xdr:nvSpPr>
      <xdr:spPr>
        <a:xfrm>
          <a:off x="13652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572" name="フローチャート: 判断 571"/>
        <xdr:cNvSpPr/>
      </xdr:nvSpPr>
      <xdr:spPr>
        <a:xfrm>
          <a:off x="12763500" y="1795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9071</xdr:rowOff>
    </xdr:from>
    <xdr:to>
      <xdr:col>85</xdr:col>
      <xdr:colOff>177800</xdr:colOff>
      <xdr:row>105</xdr:row>
      <xdr:rowOff>110671</xdr:rowOff>
    </xdr:to>
    <xdr:sp macro="" textlink="">
      <xdr:nvSpPr>
        <xdr:cNvPr id="578" name="楕円 577"/>
        <xdr:cNvSpPr/>
      </xdr:nvSpPr>
      <xdr:spPr>
        <a:xfrm>
          <a:off x="162687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158948</xdr:rowOff>
    </xdr:from>
    <xdr:ext cx="405111" cy="259045"/>
    <xdr:sp macro="" textlink="">
      <xdr:nvSpPr>
        <xdr:cNvPr id="579" name="【庁舎】&#10;有形固定資産減価償却率該当値テキスト"/>
        <xdr:cNvSpPr txBox="1"/>
      </xdr:nvSpPr>
      <xdr:spPr>
        <a:xfrm>
          <a:off x="16357600"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9071</xdr:rowOff>
    </xdr:from>
    <xdr:to>
      <xdr:col>81</xdr:col>
      <xdr:colOff>101600</xdr:colOff>
      <xdr:row>105</xdr:row>
      <xdr:rowOff>110671</xdr:rowOff>
    </xdr:to>
    <xdr:sp macro="" textlink="">
      <xdr:nvSpPr>
        <xdr:cNvPr id="580" name="楕円 579"/>
        <xdr:cNvSpPr/>
      </xdr:nvSpPr>
      <xdr:spPr>
        <a:xfrm>
          <a:off x="15430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59871</xdr:rowOff>
    </xdr:from>
    <xdr:to>
      <xdr:col>85</xdr:col>
      <xdr:colOff>127000</xdr:colOff>
      <xdr:row>105</xdr:row>
      <xdr:rowOff>59871</xdr:rowOff>
    </xdr:to>
    <xdr:cxnSp macro="">
      <xdr:nvCxnSpPr>
        <xdr:cNvPr id="581" name="直線コネクタ 580"/>
        <xdr:cNvCxnSpPr/>
      </xdr:nvCxnSpPr>
      <xdr:spPr>
        <a:xfrm>
          <a:off x="15481300" y="1806212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23768</xdr:rowOff>
    </xdr:from>
    <xdr:to>
      <xdr:col>76</xdr:col>
      <xdr:colOff>165100</xdr:colOff>
      <xdr:row>105</xdr:row>
      <xdr:rowOff>125368</xdr:rowOff>
    </xdr:to>
    <xdr:sp macro="" textlink="">
      <xdr:nvSpPr>
        <xdr:cNvPr id="582" name="楕円 581"/>
        <xdr:cNvSpPr/>
      </xdr:nvSpPr>
      <xdr:spPr>
        <a:xfrm>
          <a:off x="14541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59871</xdr:rowOff>
    </xdr:from>
    <xdr:to>
      <xdr:col>81</xdr:col>
      <xdr:colOff>50800</xdr:colOff>
      <xdr:row>105</xdr:row>
      <xdr:rowOff>74568</xdr:rowOff>
    </xdr:to>
    <xdr:cxnSp macro="">
      <xdr:nvCxnSpPr>
        <xdr:cNvPr id="583" name="直線コネクタ 582"/>
        <xdr:cNvCxnSpPr/>
      </xdr:nvCxnSpPr>
      <xdr:spPr>
        <a:xfrm flipV="1">
          <a:off x="14592300" y="1806212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584" name="楕円 583"/>
        <xdr:cNvSpPr/>
      </xdr:nvSpPr>
      <xdr:spPr>
        <a:xfrm>
          <a:off x="13652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30480</xdr:rowOff>
    </xdr:from>
    <xdr:to>
      <xdr:col>76</xdr:col>
      <xdr:colOff>114300</xdr:colOff>
      <xdr:row>105</xdr:row>
      <xdr:rowOff>74568</xdr:rowOff>
    </xdr:to>
    <xdr:cxnSp macro="">
      <xdr:nvCxnSpPr>
        <xdr:cNvPr id="585" name="直線コネクタ 584"/>
        <xdr:cNvCxnSpPr/>
      </xdr:nvCxnSpPr>
      <xdr:spPr>
        <a:xfrm>
          <a:off x="13703300" y="18032730"/>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141332</xdr:rowOff>
    </xdr:from>
    <xdr:to>
      <xdr:col>67</xdr:col>
      <xdr:colOff>101600</xdr:colOff>
      <xdr:row>105</xdr:row>
      <xdr:rowOff>71482</xdr:rowOff>
    </xdr:to>
    <xdr:sp macro="" textlink="">
      <xdr:nvSpPr>
        <xdr:cNvPr id="586" name="楕円 585"/>
        <xdr:cNvSpPr/>
      </xdr:nvSpPr>
      <xdr:spPr>
        <a:xfrm>
          <a:off x="12763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20682</xdr:rowOff>
    </xdr:from>
    <xdr:to>
      <xdr:col>71</xdr:col>
      <xdr:colOff>177800</xdr:colOff>
      <xdr:row>105</xdr:row>
      <xdr:rowOff>30480</xdr:rowOff>
    </xdr:to>
    <xdr:cxnSp macro="">
      <xdr:nvCxnSpPr>
        <xdr:cNvPr id="587" name="直線コネクタ 586"/>
        <xdr:cNvCxnSpPr/>
      </xdr:nvCxnSpPr>
      <xdr:spPr>
        <a:xfrm>
          <a:off x="12814300" y="1802293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588"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589" name="n_2aveValue【庁舎】&#10;有形固定資産減価償却率"/>
        <xdr:cNvSpPr txBox="1"/>
      </xdr:nvSpPr>
      <xdr:spPr>
        <a:xfrm>
          <a:off x="143897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590" name="n_3aveValue【庁舎】&#10;有形固定資産減価償却率"/>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591" name="n_4aveValue【庁舎】&#10;有形固定資産減価償却率"/>
        <xdr:cNvSpPr txBox="1"/>
      </xdr:nvSpPr>
      <xdr:spPr>
        <a:xfrm>
          <a:off x="12611744" y="1773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101798</xdr:rowOff>
    </xdr:from>
    <xdr:ext cx="405111" cy="259045"/>
    <xdr:sp macro="" textlink="">
      <xdr:nvSpPr>
        <xdr:cNvPr id="592" name="n_1mainValue【庁舎】&#10;有形固定資産減価償却率"/>
        <xdr:cNvSpPr txBox="1"/>
      </xdr:nvSpPr>
      <xdr:spPr>
        <a:xfrm>
          <a:off x="152660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116495</xdr:rowOff>
    </xdr:from>
    <xdr:ext cx="405111" cy="259045"/>
    <xdr:sp macro="" textlink="">
      <xdr:nvSpPr>
        <xdr:cNvPr id="593" name="n_2mainValue【庁舎】&#10;有形固定資産減価償却率"/>
        <xdr:cNvSpPr txBox="1"/>
      </xdr:nvSpPr>
      <xdr:spPr>
        <a:xfrm>
          <a:off x="14389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72407</xdr:rowOff>
    </xdr:from>
    <xdr:ext cx="405111" cy="259045"/>
    <xdr:sp macro="" textlink="">
      <xdr:nvSpPr>
        <xdr:cNvPr id="594" name="n_3mainValue【庁舎】&#10;有形固定資産減価償却率"/>
        <xdr:cNvSpPr txBox="1"/>
      </xdr:nvSpPr>
      <xdr:spPr>
        <a:xfrm>
          <a:off x="13500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62609</xdr:rowOff>
    </xdr:from>
    <xdr:ext cx="405111" cy="259045"/>
    <xdr:sp macro="" textlink="">
      <xdr:nvSpPr>
        <xdr:cNvPr id="595" name="n_4mainValue【庁舎】&#10;有形固定資産減価償却率"/>
        <xdr:cNvSpPr txBox="1"/>
      </xdr:nvSpPr>
      <xdr:spPr>
        <a:xfrm>
          <a:off x="12611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6" name="直線コネクタ 6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7" name="テキスト ボックス 6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8" name="直線コネクタ 6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9" name="テキスト ボックス 6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0" name="直線コネクタ 6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1" name="テキスト ボックス 6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2" name="直線コネクタ 6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3" name="テキスト ボックス 6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617" name="直線コネクタ 616"/>
        <xdr:cNvCxnSpPr/>
      </xdr:nvCxnSpPr>
      <xdr:spPr>
        <a:xfrm flipV="1">
          <a:off x="22160864" y="17206113"/>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618" name="【庁舎】&#10;一人当たり面積最小値テキスト"/>
        <xdr:cNvSpPr txBox="1"/>
      </xdr:nvSpPr>
      <xdr:spPr>
        <a:xfrm>
          <a:off x="22199600" y="185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619" name="直線コネクタ 618"/>
        <xdr:cNvCxnSpPr/>
      </xdr:nvCxnSpPr>
      <xdr:spPr>
        <a:xfrm>
          <a:off x="22072600" y="184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620" name="【庁舎】&#10;一人当たり面積最大値テキスト"/>
        <xdr:cNvSpPr txBox="1"/>
      </xdr:nvSpPr>
      <xdr:spPr>
        <a:xfrm>
          <a:off x="22199600" y="1698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621" name="直線コネクタ 620"/>
        <xdr:cNvCxnSpPr/>
      </xdr:nvCxnSpPr>
      <xdr:spPr>
        <a:xfrm>
          <a:off x="22072600" y="17206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622" name="【庁舎】&#10;一人当たり面積平均値テキスト"/>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23" name="フローチャート: 判断 622"/>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624" name="フローチャート: 判断 623"/>
        <xdr:cNvSpPr/>
      </xdr:nvSpPr>
      <xdr:spPr>
        <a:xfrm>
          <a:off x="2127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625" name="フローチャート: 判断 624"/>
        <xdr:cNvSpPr/>
      </xdr:nvSpPr>
      <xdr:spPr>
        <a:xfrm>
          <a:off x="20383500" y="1822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626" name="フローチャート: 判断 625"/>
        <xdr:cNvSpPr/>
      </xdr:nvSpPr>
      <xdr:spPr>
        <a:xfrm>
          <a:off x="19494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627" name="フローチャート: 判断 626"/>
        <xdr:cNvSpPr/>
      </xdr:nvSpPr>
      <xdr:spPr>
        <a:xfrm>
          <a:off x="18605500" y="1822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8" name="テキスト ボックス 6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9" name="テキスト ボックス 6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0" name="テキスト ボックス 6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1" name="テキスト ボックス 6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2" name="テキスト ボックス 6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61976</xdr:rowOff>
    </xdr:from>
    <xdr:to>
      <xdr:col>116</xdr:col>
      <xdr:colOff>114300</xdr:colOff>
      <xdr:row>106</xdr:row>
      <xdr:rowOff>163576</xdr:rowOff>
    </xdr:to>
    <xdr:sp macro="" textlink="">
      <xdr:nvSpPr>
        <xdr:cNvPr id="633" name="楕円 632"/>
        <xdr:cNvSpPr/>
      </xdr:nvSpPr>
      <xdr:spPr>
        <a:xfrm>
          <a:off x="221107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40403</xdr:rowOff>
    </xdr:from>
    <xdr:ext cx="469744" cy="259045"/>
    <xdr:sp macro="" textlink="">
      <xdr:nvSpPr>
        <xdr:cNvPr id="634" name="【庁舎】&#10;一人当たり面積該当値テキスト"/>
        <xdr:cNvSpPr txBox="1"/>
      </xdr:nvSpPr>
      <xdr:spPr>
        <a:xfrm>
          <a:off x="22199600"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70662</xdr:rowOff>
    </xdr:from>
    <xdr:to>
      <xdr:col>112</xdr:col>
      <xdr:colOff>38100</xdr:colOff>
      <xdr:row>107</xdr:row>
      <xdr:rowOff>812</xdr:rowOff>
    </xdr:to>
    <xdr:sp macro="" textlink="">
      <xdr:nvSpPr>
        <xdr:cNvPr id="635" name="楕円 634"/>
        <xdr:cNvSpPr/>
      </xdr:nvSpPr>
      <xdr:spPr>
        <a:xfrm>
          <a:off x="21272500" y="182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112776</xdr:rowOff>
    </xdr:from>
    <xdr:to>
      <xdr:col>116</xdr:col>
      <xdr:colOff>63500</xdr:colOff>
      <xdr:row>106</xdr:row>
      <xdr:rowOff>121462</xdr:rowOff>
    </xdr:to>
    <xdr:cxnSp macro="">
      <xdr:nvCxnSpPr>
        <xdr:cNvPr id="636" name="直線コネクタ 635"/>
        <xdr:cNvCxnSpPr/>
      </xdr:nvCxnSpPr>
      <xdr:spPr>
        <a:xfrm flipV="1">
          <a:off x="21323300" y="18286476"/>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74777</xdr:rowOff>
    </xdr:from>
    <xdr:to>
      <xdr:col>107</xdr:col>
      <xdr:colOff>101600</xdr:colOff>
      <xdr:row>107</xdr:row>
      <xdr:rowOff>4927</xdr:rowOff>
    </xdr:to>
    <xdr:sp macro="" textlink="">
      <xdr:nvSpPr>
        <xdr:cNvPr id="637" name="楕円 636"/>
        <xdr:cNvSpPr/>
      </xdr:nvSpPr>
      <xdr:spPr>
        <a:xfrm>
          <a:off x="20383500" y="182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121462</xdr:rowOff>
    </xdr:from>
    <xdr:to>
      <xdr:col>111</xdr:col>
      <xdr:colOff>177800</xdr:colOff>
      <xdr:row>106</xdr:row>
      <xdr:rowOff>125577</xdr:rowOff>
    </xdr:to>
    <xdr:cxnSp macro="">
      <xdr:nvCxnSpPr>
        <xdr:cNvPr id="638" name="直線コネクタ 637"/>
        <xdr:cNvCxnSpPr/>
      </xdr:nvCxnSpPr>
      <xdr:spPr>
        <a:xfrm flipV="1">
          <a:off x="20434300" y="18295162"/>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81178</xdr:rowOff>
    </xdr:from>
    <xdr:to>
      <xdr:col>102</xdr:col>
      <xdr:colOff>165100</xdr:colOff>
      <xdr:row>107</xdr:row>
      <xdr:rowOff>11328</xdr:rowOff>
    </xdr:to>
    <xdr:sp macro="" textlink="">
      <xdr:nvSpPr>
        <xdr:cNvPr id="639" name="楕円 638"/>
        <xdr:cNvSpPr/>
      </xdr:nvSpPr>
      <xdr:spPr>
        <a:xfrm>
          <a:off x="19494500" y="1825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125577</xdr:rowOff>
    </xdr:from>
    <xdr:to>
      <xdr:col>107</xdr:col>
      <xdr:colOff>50800</xdr:colOff>
      <xdr:row>106</xdr:row>
      <xdr:rowOff>131978</xdr:rowOff>
    </xdr:to>
    <xdr:cxnSp macro="">
      <xdr:nvCxnSpPr>
        <xdr:cNvPr id="640" name="直線コネクタ 639"/>
        <xdr:cNvCxnSpPr/>
      </xdr:nvCxnSpPr>
      <xdr:spPr>
        <a:xfrm flipV="1">
          <a:off x="19545300" y="18299277"/>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88951</xdr:rowOff>
    </xdr:from>
    <xdr:to>
      <xdr:col>98</xdr:col>
      <xdr:colOff>38100</xdr:colOff>
      <xdr:row>107</xdr:row>
      <xdr:rowOff>19101</xdr:rowOff>
    </xdr:to>
    <xdr:sp macro="" textlink="">
      <xdr:nvSpPr>
        <xdr:cNvPr id="641" name="楕円 640"/>
        <xdr:cNvSpPr/>
      </xdr:nvSpPr>
      <xdr:spPr>
        <a:xfrm>
          <a:off x="18605500" y="182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131978</xdr:rowOff>
    </xdr:from>
    <xdr:to>
      <xdr:col>102</xdr:col>
      <xdr:colOff>114300</xdr:colOff>
      <xdr:row>106</xdr:row>
      <xdr:rowOff>139751</xdr:rowOff>
    </xdr:to>
    <xdr:cxnSp macro="">
      <xdr:nvCxnSpPr>
        <xdr:cNvPr id="642" name="直線コネクタ 641"/>
        <xdr:cNvCxnSpPr/>
      </xdr:nvCxnSpPr>
      <xdr:spPr>
        <a:xfrm flipV="1">
          <a:off x="18656300" y="18305678"/>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643" name="n_1aveValue【庁舎】&#10;一人当たり面積"/>
        <xdr:cNvSpPr txBox="1"/>
      </xdr:nvSpPr>
      <xdr:spPr>
        <a:xfrm>
          <a:off x="21075727" y="1801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644" name="n_2aveValue【庁舎】&#10;一人当たり面積"/>
        <xdr:cNvSpPr txBox="1"/>
      </xdr:nvSpPr>
      <xdr:spPr>
        <a:xfrm>
          <a:off x="20199427" y="179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645" name="n_3aveValue【庁舎】&#10;一人当たり面積"/>
        <xdr:cNvSpPr txBox="1"/>
      </xdr:nvSpPr>
      <xdr:spPr>
        <a:xfrm>
          <a:off x="19310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646" name="n_4aveValue【庁舎】&#10;一人当たり面積"/>
        <xdr:cNvSpPr txBox="1"/>
      </xdr:nvSpPr>
      <xdr:spPr>
        <a:xfrm>
          <a:off x="18421427" y="1800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163389</xdr:rowOff>
    </xdr:from>
    <xdr:ext cx="469744" cy="259045"/>
    <xdr:sp macro="" textlink="">
      <xdr:nvSpPr>
        <xdr:cNvPr id="647" name="n_1mainValue【庁舎】&#10;一人当たり面積"/>
        <xdr:cNvSpPr txBox="1"/>
      </xdr:nvSpPr>
      <xdr:spPr>
        <a:xfrm>
          <a:off x="21075727" y="183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167504</xdr:rowOff>
    </xdr:from>
    <xdr:ext cx="469744" cy="259045"/>
    <xdr:sp macro="" textlink="">
      <xdr:nvSpPr>
        <xdr:cNvPr id="648" name="n_2mainValue【庁舎】&#10;一人当たり面積"/>
        <xdr:cNvSpPr txBox="1"/>
      </xdr:nvSpPr>
      <xdr:spPr>
        <a:xfrm>
          <a:off x="20199427" y="1834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2455</xdr:rowOff>
    </xdr:from>
    <xdr:ext cx="469744" cy="259045"/>
    <xdr:sp macro="" textlink="">
      <xdr:nvSpPr>
        <xdr:cNvPr id="649" name="n_3mainValue【庁舎】&#10;一人当たり面積"/>
        <xdr:cNvSpPr txBox="1"/>
      </xdr:nvSpPr>
      <xdr:spPr>
        <a:xfrm>
          <a:off x="19310427" y="1834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10228</xdr:rowOff>
    </xdr:from>
    <xdr:ext cx="469744" cy="259045"/>
    <xdr:sp macro="" textlink="">
      <xdr:nvSpPr>
        <xdr:cNvPr id="650" name="n_4mainValue【庁舎】&#10;一人当たり面積"/>
        <xdr:cNvSpPr txBox="1"/>
      </xdr:nvSpPr>
      <xdr:spPr>
        <a:xfrm>
          <a:off x="18421427" y="1835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は更新が進んでおり、</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については老朽化が進んでいる状況である。</a:t>
          </a:r>
          <a:endParaRPr lang="ja-JP" altLang="ja-JP" sz="1400">
            <a:effectLst/>
          </a:endParaRPr>
        </a:p>
        <a:p>
          <a:r>
            <a:rPr kumimoji="1" lang="ja-JP" altLang="ja-JP" sz="1100">
              <a:solidFill>
                <a:schemeClr val="dk1"/>
              </a:solidFill>
              <a:effectLst/>
              <a:latin typeface="+mn-lt"/>
              <a:ea typeface="+mn-ea"/>
              <a:cs typeface="+mn-cs"/>
            </a:rPr>
            <a:t>老朽化している施設については、公共施設等総合管理計画に基づき、長寿命化・集約化及び複合化を推進し、公共施設の適正管理に取り組む。</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E43" sqref="BE43:BF43"/>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80</v>
      </c>
      <c r="C2" s="179"/>
      <c r="D2" s="180"/>
    </row>
    <row r="3" spans="1:119" ht="18.75" customHeight="1" thickBot="1" x14ac:dyDescent="0.2">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12368321</v>
      </c>
      <c r="BO4" s="410"/>
      <c r="BP4" s="410"/>
      <c r="BQ4" s="410"/>
      <c r="BR4" s="410"/>
      <c r="BS4" s="410"/>
      <c r="BT4" s="410"/>
      <c r="BU4" s="411"/>
      <c r="BV4" s="409">
        <v>13137174</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10.7</v>
      </c>
      <c r="CU4" s="416"/>
      <c r="CV4" s="416"/>
      <c r="CW4" s="416"/>
      <c r="CX4" s="416"/>
      <c r="CY4" s="416"/>
      <c r="CZ4" s="416"/>
      <c r="DA4" s="417"/>
      <c r="DB4" s="415">
        <v>9</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11752159</v>
      </c>
      <c r="BO5" s="447"/>
      <c r="BP5" s="447"/>
      <c r="BQ5" s="447"/>
      <c r="BR5" s="447"/>
      <c r="BS5" s="447"/>
      <c r="BT5" s="447"/>
      <c r="BU5" s="448"/>
      <c r="BV5" s="446">
        <v>12649935</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91.5</v>
      </c>
      <c r="CU5" s="444"/>
      <c r="CV5" s="444"/>
      <c r="CW5" s="444"/>
      <c r="CX5" s="444"/>
      <c r="CY5" s="444"/>
      <c r="CZ5" s="444"/>
      <c r="DA5" s="445"/>
      <c r="DB5" s="443">
        <v>93.2</v>
      </c>
      <c r="DC5" s="444"/>
      <c r="DD5" s="444"/>
      <c r="DE5" s="444"/>
      <c r="DF5" s="444"/>
      <c r="DG5" s="444"/>
      <c r="DH5" s="444"/>
      <c r="DI5" s="445"/>
    </row>
    <row r="6" spans="1:119" ht="18.75" customHeight="1" x14ac:dyDescent="0.15">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101</v>
      </c>
      <c r="AV6" s="479"/>
      <c r="AW6" s="479"/>
      <c r="AX6" s="479"/>
      <c r="AY6" s="480" t="s">
        <v>102</v>
      </c>
      <c r="AZ6" s="481"/>
      <c r="BA6" s="481"/>
      <c r="BB6" s="481"/>
      <c r="BC6" s="481"/>
      <c r="BD6" s="481"/>
      <c r="BE6" s="481"/>
      <c r="BF6" s="481"/>
      <c r="BG6" s="481"/>
      <c r="BH6" s="481"/>
      <c r="BI6" s="481"/>
      <c r="BJ6" s="481"/>
      <c r="BK6" s="481"/>
      <c r="BL6" s="481"/>
      <c r="BM6" s="482"/>
      <c r="BN6" s="446">
        <v>616162</v>
      </c>
      <c r="BO6" s="447"/>
      <c r="BP6" s="447"/>
      <c r="BQ6" s="447"/>
      <c r="BR6" s="447"/>
      <c r="BS6" s="447"/>
      <c r="BT6" s="447"/>
      <c r="BU6" s="448"/>
      <c r="BV6" s="446">
        <v>487239</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94.7</v>
      </c>
      <c r="CU6" s="484"/>
      <c r="CV6" s="484"/>
      <c r="CW6" s="484"/>
      <c r="CX6" s="484"/>
      <c r="CY6" s="484"/>
      <c r="CZ6" s="484"/>
      <c r="DA6" s="485"/>
      <c r="DB6" s="483">
        <v>96</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101</v>
      </c>
      <c r="AV7" s="479"/>
      <c r="AW7" s="479"/>
      <c r="AX7" s="479"/>
      <c r="AY7" s="480" t="s">
        <v>105</v>
      </c>
      <c r="AZ7" s="481"/>
      <c r="BA7" s="481"/>
      <c r="BB7" s="481"/>
      <c r="BC7" s="481"/>
      <c r="BD7" s="481"/>
      <c r="BE7" s="481"/>
      <c r="BF7" s="481"/>
      <c r="BG7" s="481"/>
      <c r="BH7" s="481"/>
      <c r="BI7" s="481"/>
      <c r="BJ7" s="481"/>
      <c r="BK7" s="481"/>
      <c r="BL7" s="481"/>
      <c r="BM7" s="482"/>
      <c r="BN7" s="446">
        <v>23485</v>
      </c>
      <c r="BO7" s="447"/>
      <c r="BP7" s="447"/>
      <c r="BQ7" s="447"/>
      <c r="BR7" s="447"/>
      <c r="BS7" s="447"/>
      <c r="BT7" s="447"/>
      <c r="BU7" s="448"/>
      <c r="BV7" s="446">
        <v>4818</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5546980</v>
      </c>
      <c r="CU7" s="447"/>
      <c r="CV7" s="447"/>
      <c r="CW7" s="447"/>
      <c r="CX7" s="447"/>
      <c r="CY7" s="447"/>
      <c r="CZ7" s="447"/>
      <c r="DA7" s="448"/>
      <c r="DB7" s="446">
        <v>5376878</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108</v>
      </c>
      <c r="AV8" s="479"/>
      <c r="AW8" s="479"/>
      <c r="AX8" s="479"/>
      <c r="AY8" s="480" t="s">
        <v>109</v>
      </c>
      <c r="AZ8" s="481"/>
      <c r="BA8" s="481"/>
      <c r="BB8" s="481"/>
      <c r="BC8" s="481"/>
      <c r="BD8" s="481"/>
      <c r="BE8" s="481"/>
      <c r="BF8" s="481"/>
      <c r="BG8" s="481"/>
      <c r="BH8" s="481"/>
      <c r="BI8" s="481"/>
      <c r="BJ8" s="481"/>
      <c r="BK8" s="481"/>
      <c r="BL8" s="481"/>
      <c r="BM8" s="482"/>
      <c r="BN8" s="446">
        <v>592677</v>
      </c>
      <c r="BO8" s="447"/>
      <c r="BP8" s="447"/>
      <c r="BQ8" s="447"/>
      <c r="BR8" s="447"/>
      <c r="BS8" s="447"/>
      <c r="BT8" s="447"/>
      <c r="BU8" s="448"/>
      <c r="BV8" s="446">
        <v>482421</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0.23</v>
      </c>
      <c r="CU8" s="487"/>
      <c r="CV8" s="487"/>
      <c r="CW8" s="487"/>
      <c r="CX8" s="487"/>
      <c r="CY8" s="487"/>
      <c r="CZ8" s="487"/>
      <c r="DA8" s="488"/>
      <c r="DB8" s="486">
        <v>0.23</v>
      </c>
      <c r="DC8" s="487"/>
      <c r="DD8" s="487"/>
      <c r="DE8" s="487"/>
      <c r="DF8" s="487"/>
      <c r="DG8" s="487"/>
      <c r="DH8" s="487"/>
      <c r="DI8" s="488"/>
    </row>
    <row r="9" spans="1:119" ht="18.75" customHeight="1" thickBot="1" x14ac:dyDescent="0.2">
      <c r="A9" s="178"/>
      <c r="B9" s="440" t="s">
        <v>111</v>
      </c>
      <c r="C9" s="441"/>
      <c r="D9" s="441"/>
      <c r="E9" s="441"/>
      <c r="F9" s="441"/>
      <c r="G9" s="441"/>
      <c r="H9" s="441"/>
      <c r="I9" s="441"/>
      <c r="J9" s="441"/>
      <c r="K9" s="489"/>
      <c r="L9" s="490" t="s">
        <v>112</v>
      </c>
      <c r="M9" s="491"/>
      <c r="N9" s="491"/>
      <c r="O9" s="491"/>
      <c r="P9" s="491"/>
      <c r="Q9" s="492"/>
      <c r="R9" s="493">
        <v>8892</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108</v>
      </c>
      <c r="AV9" s="479"/>
      <c r="AW9" s="479"/>
      <c r="AX9" s="479"/>
      <c r="AY9" s="480" t="s">
        <v>115</v>
      </c>
      <c r="AZ9" s="481"/>
      <c r="BA9" s="481"/>
      <c r="BB9" s="481"/>
      <c r="BC9" s="481"/>
      <c r="BD9" s="481"/>
      <c r="BE9" s="481"/>
      <c r="BF9" s="481"/>
      <c r="BG9" s="481"/>
      <c r="BH9" s="481"/>
      <c r="BI9" s="481"/>
      <c r="BJ9" s="481"/>
      <c r="BK9" s="481"/>
      <c r="BL9" s="481"/>
      <c r="BM9" s="482"/>
      <c r="BN9" s="446">
        <v>110256</v>
      </c>
      <c r="BO9" s="447"/>
      <c r="BP9" s="447"/>
      <c r="BQ9" s="447"/>
      <c r="BR9" s="447"/>
      <c r="BS9" s="447"/>
      <c r="BT9" s="447"/>
      <c r="BU9" s="448"/>
      <c r="BV9" s="446">
        <v>66220</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10.9</v>
      </c>
      <c r="CU9" s="444"/>
      <c r="CV9" s="444"/>
      <c r="CW9" s="444"/>
      <c r="CX9" s="444"/>
      <c r="CY9" s="444"/>
      <c r="CZ9" s="444"/>
      <c r="DA9" s="445"/>
      <c r="DB9" s="443">
        <v>11.6</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117</v>
      </c>
      <c r="M10" s="476"/>
      <c r="N10" s="476"/>
      <c r="O10" s="476"/>
      <c r="P10" s="476"/>
      <c r="Q10" s="477"/>
      <c r="R10" s="497">
        <v>9778</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119</v>
      </c>
      <c r="AV10" s="479"/>
      <c r="AW10" s="479"/>
      <c r="AX10" s="479"/>
      <c r="AY10" s="480" t="s">
        <v>120</v>
      </c>
      <c r="AZ10" s="481"/>
      <c r="BA10" s="481"/>
      <c r="BB10" s="481"/>
      <c r="BC10" s="481"/>
      <c r="BD10" s="481"/>
      <c r="BE10" s="481"/>
      <c r="BF10" s="481"/>
      <c r="BG10" s="481"/>
      <c r="BH10" s="481"/>
      <c r="BI10" s="481"/>
      <c r="BJ10" s="481"/>
      <c r="BK10" s="481"/>
      <c r="BL10" s="481"/>
      <c r="BM10" s="482"/>
      <c r="BN10" s="446">
        <v>50000</v>
      </c>
      <c r="BO10" s="447"/>
      <c r="BP10" s="447"/>
      <c r="BQ10" s="447"/>
      <c r="BR10" s="447"/>
      <c r="BS10" s="447"/>
      <c r="BT10" s="447"/>
      <c r="BU10" s="448"/>
      <c r="BV10" s="446">
        <v>100</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125</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129</v>
      </c>
      <c r="DC11" s="487"/>
      <c r="DD11" s="487"/>
      <c r="DE11" s="487"/>
      <c r="DF11" s="487"/>
      <c r="DG11" s="487"/>
      <c r="DH11" s="487"/>
      <c r="DI11" s="488"/>
    </row>
    <row r="12" spans="1:119" ht="18.75" customHeight="1" x14ac:dyDescent="0.15">
      <c r="A12" s="178"/>
      <c r="B12" s="506" t="s">
        <v>130</v>
      </c>
      <c r="C12" s="507"/>
      <c r="D12" s="507"/>
      <c r="E12" s="507"/>
      <c r="F12" s="507"/>
      <c r="G12" s="507"/>
      <c r="H12" s="507"/>
      <c r="I12" s="507"/>
      <c r="J12" s="507"/>
      <c r="K12" s="508"/>
      <c r="L12" s="515" t="s">
        <v>131</v>
      </c>
      <c r="M12" s="516"/>
      <c r="N12" s="516"/>
      <c r="O12" s="516"/>
      <c r="P12" s="516"/>
      <c r="Q12" s="517"/>
      <c r="R12" s="518">
        <v>8808</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108</v>
      </c>
      <c r="AV12" s="479"/>
      <c r="AW12" s="479"/>
      <c r="AX12" s="479"/>
      <c r="AY12" s="480" t="s">
        <v>135</v>
      </c>
      <c r="AZ12" s="481"/>
      <c r="BA12" s="481"/>
      <c r="BB12" s="481"/>
      <c r="BC12" s="481"/>
      <c r="BD12" s="481"/>
      <c r="BE12" s="481"/>
      <c r="BF12" s="481"/>
      <c r="BG12" s="481"/>
      <c r="BH12" s="481"/>
      <c r="BI12" s="481"/>
      <c r="BJ12" s="481"/>
      <c r="BK12" s="481"/>
      <c r="BL12" s="481"/>
      <c r="BM12" s="482"/>
      <c r="BN12" s="446">
        <v>311607</v>
      </c>
      <c r="BO12" s="447"/>
      <c r="BP12" s="447"/>
      <c r="BQ12" s="447"/>
      <c r="BR12" s="447"/>
      <c r="BS12" s="447"/>
      <c r="BT12" s="447"/>
      <c r="BU12" s="448"/>
      <c r="BV12" s="446">
        <v>321835</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137</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138</v>
      </c>
      <c r="N13" s="538"/>
      <c r="O13" s="538"/>
      <c r="P13" s="538"/>
      <c r="Q13" s="539"/>
      <c r="R13" s="530">
        <v>8683</v>
      </c>
      <c r="S13" s="531"/>
      <c r="T13" s="531"/>
      <c r="U13" s="531"/>
      <c r="V13" s="532"/>
      <c r="W13" s="462" t="s">
        <v>139</v>
      </c>
      <c r="X13" s="463"/>
      <c r="Y13" s="463"/>
      <c r="Z13" s="463"/>
      <c r="AA13" s="463"/>
      <c r="AB13" s="453"/>
      <c r="AC13" s="497">
        <v>1565</v>
      </c>
      <c r="AD13" s="498"/>
      <c r="AE13" s="498"/>
      <c r="AF13" s="498"/>
      <c r="AG13" s="540"/>
      <c r="AH13" s="497">
        <v>1686</v>
      </c>
      <c r="AI13" s="498"/>
      <c r="AJ13" s="498"/>
      <c r="AK13" s="498"/>
      <c r="AL13" s="499"/>
      <c r="AM13" s="475" t="s">
        <v>140</v>
      </c>
      <c r="AN13" s="476"/>
      <c r="AO13" s="476"/>
      <c r="AP13" s="476"/>
      <c r="AQ13" s="476"/>
      <c r="AR13" s="476"/>
      <c r="AS13" s="476"/>
      <c r="AT13" s="477"/>
      <c r="AU13" s="478" t="s">
        <v>141</v>
      </c>
      <c r="AV13" s="479"/>
      <c r="AW13" s="479"/>
      <c r="AX13" s="479"/>
      <c r="AY13" s="480" t="s">
        <v>142</v>
      </c>
      <c r="AZ13" s="481"/>
      <c r="BA13" s="481"/>
      <c r="BB13" s="481"/>
      <c r="BC13" s="481"/>
      <c r="BD13" s="481"/>
      <c r="BE13" s="481"/>
      <c r="BF13" s="481"/>
      <c r="BG13" s="481"/>
      <c r="BH13" s="481"/>
      <c r="BI13" s="481"/>
      <c r="BJ13" s="481"/>
      <c r="BK13" s="481"/>
      <c r="BL13" s="481"/>
      <c r="BM13" s="482"/>
      <c r="BN13" s="446">
        <v>-151351</v>
      </c>
      <c r="BO13" s="447"/>
      <c r="BP13" s="447"/>
      <c r="BQ13" s="447"/>
      <c r="BR13" s="447"/>
      <c r="BS13" s="447"/>
      <c r="BT13" s="447"/>
      <c r="BU13" s="448"/>
      <c r="BV13" s="446">
        <v>-255515</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11.5</v>
      </c>
      <c r="CU13" s="444"/>
      <c r="CV13" s="444"/>
      <c r="CW13" s="444"/>
      <c r="CX13" s="444"/>
      <c r="CY13" s="444"/>
      <c r="CZ13" s="444"/>
      <c r="DA13" s="445"/>
      <c r="DB13" s="443">
        <v>11.9</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144</v>
      </c>
      <c r="M14" s="528"/>
      <c r="N14" s="528"/>
      <c r="O14" s="528"/>
      <c r="P14" s="528"/>
      <c r="Q14" s="529"/>
      <c r="R14" s="530">
        <v>9064</v>
      </c>
      <c r="S14" s="531"/>
      <c r="T14" s="531"/>
      <c r="U14" s="531"/>
      <c r="V14" s="532"/>
      <c r="W14" s="436"/>
      <c r="X14" s="437"/>
      <c r="Y14" s="437"/>
      <c r="Z14" s="437"/>
      <c r="AA14" s="437"/>
      <c r="AB14" s="426"/>
      <c r="AC14" s="533">
        <v>30.4</v>
      </c>
      <c r="AD14" s="534"/>
      <c r="AE14" s="534"/>
      <c r="AF14" s="534"/>
      <c r="AG14" s="535"/>
      <c r="AH14" s="533">
        <v>30.6</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v>81.900000000000006</v>
      </c>
      <c r="CU14" s="545"/>
      <c r="CV14" s="545"/>
      <c r="CW14" s="545"/>
      <c r="CX14" s="545"/>
      <c r="CY14" s="545"/>
      <c r="CZ14" s="545"/>
      <c r="DA14" s="546"/>
      <c r="DB14" s="544">
        <v>79.599999999999994</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146</v>
      </c>
      <c r="N15" s="538"/>
      <c r="O15" s="538"/>
      <c r="P15" s="538"/>
      <c r="Q15" s="539"/>
      <c r="R15" s="530">
        <v>8904</v>
      </c>
      <c r="S15" s="531"/>
      <c r="T15" s="531"/>
      <c r="U15" s="531"/>
      <c r="V15" s="532"/>
      <c r="W15" s="462" t="s">
        <v>147</v>
      </c>
      <c r="X15" s="463"/>
      <c r="Y15" s="463"/>
      <c r="Z15" s="463"/>
      <c r="AA15" s="463"/>
      <c r="AB15" s="453"/>
      <c r="AC15" s="497">
        <v>1061</v>
      </c>
      <c r="AD15" s="498"/>
      <c r="AE15" s="498"/>
      <c r="AF15" s="498"/>
      <c r="AG15" s="540"/>
      <c r="AH15" s="497">
        <v>1214</v>
      </c>
      <c r="AI15" s="498"/>
      <c r="AJ15" s="498"/>
      <c r="AK15" s="498"/>
      <c r="AL15" s="499"/>
      <c r="AM15" s="475"/>
      <c r="AN15" s="476"/>
      <c r="AO15" s="476"/>
      <c r="AP15" s="476"/>
      <c r="AQ15" s="476"/>
      <c r="AR15" s="476"/>
      <c r="AS15" s="476"/>
      <c r="AT15" s="477"/>
      <c r="AU15" s="478"/>
      <c r="AV15" s="479"/>
      <c r="AW15" s="479"/>
      <c r="AX15" s="479"/>
      <c r="AY15" s="406" t="s">
        <v>148</v>
      </c>
      <c r="AZ15" s="407"/>
      <c r="BA15" s="407"/>
      <c r="BB15" s="407"/>
      <c r="BC15" s="407"/>
      <c r="BD15" s="407"/>
      <c r="BE15" s="407"/>
      <c r="BF15" s="407"/>
      <c r="BG15" s="407"/>
      <c r="BH15" s="407"/>
      <c r="BI15" s="407"/>
      <c r="BJ15" s="407"/>
      <c r="BK15" s="407"/>
      <c r="BL15" s="407"/>
      <c r="BM15" s="408"/>
      <c r="BN15" s="409">
        <v>1133895</v>
      </c>
      <c r="BO15" s="410"/>
      <c r="BP15" s="410"/>
      <c r="BQ15" s="410"/>
      <c r="BR15" s="410"/>
      <c r="BS15" s="410"/>
      <c r="BT15" s="410"/>
      <c r="BU15" s="411"/>
      <c r="BV15" s="409">
        <v>1157013</v>
      </c>
      <c r="BW15" s="410"/>
      <c r="BX15" s="410"/>
      <c r="BY15" s="410"/>
      <c r="BZ15" s="410"/>
      <c r="CA15" s="410"/>
      <c r="CB15" s="410"/>
      <c r="CC15" s="411"/>
      <c r="CD15" s="547" t="s">
        <v>149</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150</v>
      </c>
      <c r="M16" s="550"/>
      <c r="N16" s="550"/>
      <c r="O16" s="550"/>
      <c r="P16" s="550"/>
      <c r="Q16" s="551"/>
      <c r="R16" s="552" t="s">
        <v>151</v>
      </c>
      <c r="S16" s="553"/>
      <c r="T16" s="553"/>
      <c r="U16" s="553"/>
      <c r="V16" s="554"/>
      <c r="W16" s="436"/>
      <c r="X16" s="437"/>
      <c r="Y16" s="437"/>
      <c r="Z16" s="437"/>
      <c r="AA16" s="437"/>
      <c r="AB16" s="426"/>
      <c r="AC16" s="533">
        <v>20.6</v>
      </c>
      <c r="AD16" s="534"/>
      <c r="AE16" s="534"/>
      <c r="AF16" s="534"/>
      <c r="AG16" s="535"/>
      <c r="AH16" s="533">
        <v>22</v>
      </c>
      <c r="AI16" s="534"/>
      <c r="AJ16" s="534"/>
      <c r="AK16" s="534"/>
      <c r="AL16" s="536"/>
      <c r="AM16" s="475"/>
      <c r="AN16" s="476"/>
      <c r="AO16" s="476"/>
      <c r="AP16" s="476"/>
      <c r="AQ16" s="476"/>
      <c r="AR16" s="476"/>
      <c r="AS16" s="476"/>
      <c r="AT16" s="477"/>
      <c r="AU16" s="478"/>
      <c r="AV16" s="479"/>
      <c r="AW16" s="479"/>
      <c r="AX16" s="479"/>
      <c r="AY16" s="480" t="s">
        <v>152</v>
      </c>
      <c r="AZ16" s="481"/>
      <c r="BA16" s="481"/>
      <c r="BB16" s="481"/>
      <c r="BC16" s="481"/>
      <c r="BD16" s="481"/>
      <c r="BE16" s="481"/>
      <c r="BF16" s="481"/>
      <c r="BG16" s="481"/>
      <c r="BH16" s="481"/>
      <c r="BI16" s="481"/>
      <c r="BJ16" s="481"/>
      <c r="BK16" s="481"/>
      <c r="BL16" s="481"/>
      <c r="BM16" s="482"/>
      <c r="BN16" s="446">
        <v>5088405</v>
      </c>
      <c r="BO16" s="447"/>
      <c r="BP16" s="447"/>
      <c r="BQ16" s="447"/>
      <c r="BR16" s="447"/>
      <c r="BS16" s="447"/>
      <c r="BT16" s="447"/>
      <c r="BU16" s="448"/>
      <c r="BV16" s="446">
        <v>4942014</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153</v>
      </c>
      <c r="N17" s="558"/>
      <c r="O17" s="558"/>
      <c r="P17" s="558"/>
      <c r="Q17" s="559"/>
      <c r="R17" s="552" t="s">
        <v>154</v>
      </c>
      <c r="S17" s="553"/>
      <c r="T17" s="553"/>
      <c r="U17" s="553"/>
      <c r="V17" s="554"/>
      <c r="W17" s="462" t="s">
        <v>155</v>
      </c>
      <c r="X17" s="463"/>
      <c r="Y17" s="463"/>
      <c r="Z17" s="463"/>
      <c r="AA17" s="463"/>
      <c r="AB17" s="453"/>
      <c r="AC17" s="497">
        <v>2527</v>
      </c>
      <c r="AD17" s="498"/>
      <c r="AE17" s="498"/>
      <c r="AF17" s="498"/>
      <c r="AG17" s="540"/>
      <c r="AH17" s="497">
        <v>2615</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1404745</v>
      </c>
      <c r="BO17" s="447"/>
      <c r="BP17" s="447"/>
      <c r="BQ17" s="447"/>
      <c r="BR17" s="447"/>
      <c r="BS17" s="447"/>
      <c r="BT17" s="447"/>
      <c r="BU17" s="448"/>
      <c r="BV17" s="446">
        <v>1441727</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157</v>
      </c>
      <c r="C18" s="489"/>
      <c r="D18" s="489"/>
      <c r="E18" s="569"/>
      <c r="F18" s="569"/>
      <c r="G18" s="569"/>
      <c r="H18" s="569"/>
      <c r="I18" s="569"/>
      <c r="J18" s="569"/>
      <c r="K18" s="569"/>
      <c r="L18" s="570">
        <v>739.27</v>
      </c>
      <c r="M18" s="570"/>
      <c r="N18" s="570"/>
      <c r="O18" s="570"/>
      <c r="P18" s="570"/>
      <c r="Q18" s="570"/>
      <c r="R18" s="571"/>
      <c r="S18" s="571"/>
      <c r="T18" s="571"/>
      <c r="U18" s="571"/>
      <c r="V18" s="572"/>
      <c r="W18" s="464"/>
      <c r="X18" s="465"/>
      <c r="Y18" s="465"/>
      <c r="Z18" s="465"/>
      <c r="AA18" s="465"/>
      <c r="AB18" s="456"/>
      <c r="AC18" s="573">
        <v>49</v>
      </c>
      <c r="AD18" s="574"/>
      <c r="AE18" s="574"/>
      <c r="AF18" s="574"/>
      <c r="AG18" s="575"/>
      <c r="AH18" s="573">
        <v>47.4</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5206648</v>
      </c>
      <c r="BO18" s="447"/>
      <c r="BP18" s="447"/>
      <c r="BQ18" s="447"/>
      <c r="BR18" s="447"/>
      <c r="BS18" s="447"/>
      <c r="BT18" s="447"/>
      <c r="BU18" s="448"/>
      <c r="BV18" s="446">
        <v>5063255</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159</v>
      </c>
      <c r="C19" s="489"/>
      <c r="D19" s="489"/>
      <c r="E19" s="569"/>
      <c r="F19" s="569"/>
      <c r="G19" s="569"/>
      <c r="H19" s="569"/>
      <c r="I19" s="569"/>
      <c r="J19" s="569"/>
      <c r="K19" s="569"/>
      <c r="L19" s="577">
        <v>12</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8930254</v>
      </c>
      <c r="BO19" s="447"/>
      <c r="BP19" s="447"/>
      <c r="BQ19" s="447"/>
      <c r="BR19" s="447"/>
      <c r="BS19" s="447"/>
      <c r="BT19" s="447"/>
      <c r="BU19" s="448"/>
      <c r="BV19" s="446">
        <v>8486290</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161</v>
      </c>
      <c r="C20" s="489"/>
      <c r="D20" s="489"/>
      <c r="E20" s="569"/>
      <c r="F20" s="569"/>
      <c r="G20" s="569"/>
      <c r="H20" s="569"/>
      <c r="I20" s="569"/>
      <c r="J20" s="569"/>
      <c r="K20" s="569"/>
      <c r="L20" s="577">
        <v>4021</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12530376</v>
      </c>
      <c r="BO22" s="410"/>
      <c r="BP22" s="410"/>
      <c r="BQ22" s="410"/>
      <c r="BR22" s="410"/>
      <c r="BS22" s="410"/>
      <c r="BT22" s="410"/>
      <c r="BU22" s="411"/>
      <c r="BV22" s="409">
        <v>12158430</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11846683</v>
      </c>
      <c r="BO23" s="447"/>
      <c r="BP23" s="447"/>
      <c r="BQ23" s="447"/>
      <c r="BR23" s="447"/>
      <c r="BS23" s="447"/>
      <c r="BT23" s="447"/>
      <c r="BU23" s="448"/>
      <c r="BV23" s="446">
        <v>11703570</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171</v>
      </c>
      <c r="F24" s="476"/>
      <c r="G24" s="476"/>
      <c r="H24" s="476"/>
      <c r="I24" s="476"/>
      <c r="J24" s="476"/>
      <c r="K24" s="477"/>
      <c r="L24" s="497">
        <v>1</v>
      </c>
      <c r="M24" s="498"/>
      <c r="N24" s="498"/>
      <c r="O24" s="498"/>
      <c r="P24" s="540"/>
      <c r="Q24" s="497">
        <v>8170</v>
      </c>
      <c r="R24" s="498"/>
      <c r="S24" s="498"/>
      <c r="T24" s="498"/>
      <c r="U24" s="498"/>
      <c r="V24" s="540"/>
      <c r="W24" s="592"/>
      <c r="X24" s="593"/>
      <c r="Y24" s="594"/>
      <c r="Z24" s="496" t="s">
        <v>172</v>
      </c>
      <c r="AA24" s="476"/>
      <c r="AB24" s="476"/>
      <c r="AC24" s="476"/>
      <c r="AD24" s="476"/>
      <c r="AE24" s="476"/>
      <c r="AF24" s="476"/>
      <c r="AG24" s="477"/>
      <c r="AH24" s="497">
        <v>197</v>
      </c>
      <c r="AI24" s="498"/>
      <c r="AJ24" s="498"/>
      <c r="AK24" s="498"/>
      <c r="AL24" s="540"/>
      <c r="AM24" s="497">
        <v>563617</v>
      </c>
      <c r="AN24" s="498"/>
      <c r="AO24" s="498"/>
      <c r="AP24" s="498"/>
      <c r="AQ24" s="498"/>
      <c r="AR24" s="540"/>
      <c r="AS24" s="497">
        <v>2861</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9760005</v>
      </c>
      <c r="BO24" s="447"/>
      <c r="BP24" s="447"/>
      <c r="BQ24" s="447"/>
      <c r="BR24" s="447"/>
      <c r="BS24" s="447"/>
      <c r="BT24" s="447"/>
      <c r="BU24" s="448"/>
      <c r="BV24" s="446">
        <v>9291951</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174</v>
      </c>
      <c r="F25" s="476"/>
      <c r="G25" s="476"/>
      <c r="H25" s="476"/>
      <c r="I25" s="476"/>
      <c r="J25" s="476"/>
      <c r="K25" s="477"/>
      <c r="L25" s="497">
        <v>1</v>
      </c>
      <c r="M25" s="498"/>
      <c r="N25" s="498"/>
      <c r="O25" s="498"/>
      <c r="P25" s="540"/>
      <c r="Q25" s="497">
        <v>6780</v>
      </c>
      <c r="R25" s="498"/>
      <c r="S25" s="498"/>
      <c r="T25" s="498"/>
      <c r="U25" s="498"/>
      <c r="V25" s="540"/>
      <c r="W25" s="592"/>
      <c r="X25" s="593"/>
      <c r="Y25" s="594"/>
      <c r="Z25" s="496" t="s">
        <v>175</v>
      </c>
      <c r="AA25" s="476"/>
      <c r="AB25" s="476"/>
      <c r="AC25" s="476"/>
      <c r="AD25" s="476"/>
      <c r="AE25" s="476"/>
      <c r="AF25" s="476"/>
      <c r="AG25" s="477"/>
      <c r="AH25" s="497" t="s">
        <v>137</v>
      </c>
      <c r="AI25" s="498"/>
      <c r="AJ25" s="498"/>
      <c r="AK25" s="498"/>
      <c r="AL25" s="540"/>
      <c r="AM25" s="497" t="s">
        <v>137</v>
      </c>
      <c r="AN25" s="498"/>
      <c r="AO25" s="498"/>
      <c r="AP25" s="498"/>
      <c r="AQ25" s="498"/>
      <c r="AR25" s="540"/>
      <c r="AS25" s="497" t="s">
        <v>137</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v>408983</v>
      </c>
      <c r="BO25" s="410"/>
      <c r="BP25" s="410"/>
      <c r="BQ25" s="410"/>
      <c r="BR25" s="410"/>
      <c r="BS25" s="410"/>
      <c r="BT25" s="410"/>
      <c r="BU25" s="411"/>
      <c r="BV25" s="409">
        <v>384618</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177</v>
      </c>
      <c r="F26" s="476"/>
      <c r="G26" s="476"/>
      <c r="H26" s="476"/>
      <c r="I26" s="476"/>
      <c r="J26" s="476"/>
      <c r="K26" s="477"/>
      <c r="L26" s="497">
        <v>1</v>
      </c>
      <c r="M26" s="498"/>
      <c r="N26" s="498"/>
      <c r="O26" s="498"/>
      <c r="P26" s="540"/>
      <c r="Q26" s="497">
        <v>6130</v>
      </c>
      <c r="R26" s="498"/>
      <c r="S26" s="498"/>
      <c r="T26" s="498"/>
      <c r="U26" s="498"/>
      <c r="V26" s="540"/>
      <c r="W26" s="592"/>
      <c r="X26" s="593"/>
      <c r="Y26" s="594"/>
      <c r="Z26" s="496" t="s">
        <v>178</v>
      </c>
      <c r="AA26" s="598"/>
      <c r="AB26" s="598"/>
      <c r="AC26" s="598"/>
      <c r="AD26" s="598"/>
      <c r="AE26" s="598"/>
      <c r="AF26" s="598"/>
      <c r="AG26" s="599"/>
      <c r="AH26" s="497">
        <v>7</v>
      </c>
      <c r="AI26" s="498"/>
      <c r="AJ26" s="498"/>
      <c r="AK26" s="498"/>
      <c r="AL26" s="540"/>
      <c r="AM26" s="497">
        <v>20510</v>
      </c>
      <c r="AN26" s="498"/>
      <c r="AO26" s="498"/>
      <c r="AP26" s="498"/>
      <c r="AQ26" s="498"/>
      <c r="AR26" s="540"/>
      <c r="AS26" s="497">
        <v>2930</v>
      </c>
      <c r="AT26" s="498"/>
      <c r="AU26" s="498"/>
      <c r="AV26" s="498"/>
      <c r="AW26" s="498"/>
      <c r="AX26" s="499"/>
      <c r="AY26" s="449" t="s">
        <v>179</v>
      </c>
      <c r="AZ26" s="450"/>
      <c r="BA26" s="450"/>
      <c r="BB26" s="450"/>
      <c r="BC26" s="450"/>
      <c r="BD26" s="450"/>
      <c r="BE26" s="450"/>
      <c r="BF26" s="450"/>
      <c r="BG26" s="450"/>
      <c r="BH26" s="450"/>
      <c r="BI26" s="450"/>
      <c r="BJ26" s="450"/>
      <c r="BK26" s="450"/>
      <c r="BL26" s="450"/>
      <c r="BM26" s="451"/>
      <c r="BN26" s="446" t="s">
        <v>137</v>
      </c>
      <c r="BO26" s="447"/>
      <c r="BP26" s="447"/>
      <c r="BQ26" s="447"/>
      <c r="BR26" s="447"/>
      <c r="BS26" s="447"/>
      <c r="BT26" s="447"/>
      <c r="BU26" s="448"/>
      <c r="BV26" s="446" t="s">
        <v>137</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180</v>
      </c>
      <c r="F27" s="476"/>
      <c r="G27" s="476"/>
      <c r="H27" s="476"/>
      <c r="I27" s="476"/>
      <c r="J27" s="476"/>
      <c r="K27" s="477"/>
      <c r="L27" s="497">
        <v>1</v>
      </c>
      <c r="M27" s="498"/>
      <c r="N27" s="498"/>
      <c r="O27" s="498"/>
      <c r="P27" s="540"/>
      <c r="Q27" s="497">
        <v>3070</v>
      </c>
      <c r="R27" s="498"/>
      <c r="S27" s="498"/>
      <c r="T27" s="498"/>
      <c r="U27" s="498"/>
      <c r="V27" s="540"/>
      <c r="W27" s="592"/>
      <c r="X27" s="593"/>
      <c r="Y27" s="594"/>
      <c r="Z27" s="496" t="s">
        <v>181</v>
      </c>
      <c r="AA27" s="476"/>
      <c r="AB27" s="476"/>
      <c r="AC27" s="476"/>
      <c r="AD27" s="476"/>
      <c r="AE27" s="476"/>
      <c r="AF27" s="476"/>
      <c r="AG27" s="477"/>
      <c r="AH27" s="497">
        <v>2</v>
      </c>
      <c r="AI27" s="498"/>
      <c r="AJ27" s="498"/>
      <c r="AK27" s="498"/>
      <c r="AL27" s="540"/>
      <c r="AM27" s="497" t="s">
        <v>182</v>
      </c>
      <c r="AN27" s="498"/>
      <c r="AO27" s="498"/>
      <c r="AP27" s="498"/>
      <c r="AQ27" s="498"/>
      <c r="AR27" s="540"/>
      <c r="AS27" s="497" t="s">
        <v>182</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5" t="s">
        <v>137</v>
      </c>
      <c r="BO27" s="566"/>
      <c r="BP27" s="566"/>
      <c r="BQ27" s="566"/>
      <c r="BR27" s="566"/>
      <c r="BS27" s="566"/>
      <c r="BT27" s="566"/>
      <c r="BU27" s="567"/>
      <c r="BV27" s="565" t="s">
        <v>184</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185</v>
      </c>
      <c r="F28" s="476"/>
      <c r="G28" s="476"/>
      <c r="H28" s="476"/>
      <c r="I28" s="476"/>
      <c r="J28" s="476"/>
      <c r="K28" s="477"/>
      <c r="L28" s="497">
        <v>1</v>
      </c>
      <c r="M28" s="498"/>
      <c r="N28" s="498"/>
      <c r="O28" s="498"/>
      <c r="P28" s="540"/>
      <c r="Q28" s="497">
        <v>2450</v>
      </c>
      <c r="R28" s="498"/>
      <c r="S28" s="498"/>
      <c r="T28" s="498"/>
      <c r="U28" s="498"/>
      <c r="V28" s="540"/>
      <c r="W28" s="592"/>
      <c r="X28" s="593"/>
      <c r="Y28" s="594"/>
      <c r="Z28" s="496" t="s">
        <v>186</v>
      </c>
      <c r="AA28" s="476"/>
      <c r="AB28" s="476"/>
      <c r="AC28" s="476"/>
      <c r="AD28" s="476"/>
      <c r="AE28" s="476"/>
      <c r="AF28" s="476"/>
      <c r="AG28" s="477"/>
      <c r="AH28" s="497" t="s">
        <v>137</v>
      </c>
      <c r="AI28" s="498"/>
      <c r="AJ28" s="498"/>
      <c r="AK28" s="498"/>
      <c r="AL28" s="540"/>
      <c r="AM28" s="497" t="s">
        <v>184</v>
      </c>
      <c r="AN28" s="498"/>
      <c r="AO28" s="498"/>
      <c r="AP28" s="498"/>
      <c r="AQ28" s="498"/>
      <c r="AR28" s="540"/>
      <c r="AS28" s="497" t="s">
        <v>137</v>
      </c>
      <c r="AT28" s="498"/>
      <c r="AU28" s="498"/>
      <c r="AV28" s="498"/>
      <c r="AW28" s="498"/>
      <c r="AX28" s="499"/>
      <c r="AY28" s="600" t="s">
        <v>187</v>
      </c>
      <c r="AZ28" s="601"/>
      <c r="BA28" s="601"/>
      <c r="BB28" s="602"/>
      <c r="BC28" s="406" t="s">
        <v>47</v>
      </c>
      <c r="BD28" s="407"/>
      <c r="BE28" s="407"/>
      <c r="BF28" s="407"/>
      <c r="BG28" s="407"/>
      <c r="BH28" s="407"/>
      <c r="BI28" s="407"/>
      <c r="BJ28" s="407"/>
      <c r="BK28" s="407"/>
      <c r="BL28" s="407"/>
      <c r="BM28" s="408"/>
      <c r="BN28" s="409">
        <v>413297</v>
      </c>
      <c r="BO28" s="410"/>
      <c r="BP28" s="410"/>
      <c r="BQ28" s="410"/>
      <c r="BR28" s="410"/>
      <c r="BS28" s="410"/>
      <c r="BT28" s="410"/>
      <c r="BU28" s="411"/>
      <c r="BV28" s="409">
        <v>424904</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188</v>
      </c>
      <c r="F29" s="476"/>
      <c r="G29" s="476"/>
      <c r="H29" s="476"/>
      <c r="I29" s="476"/>
      <c r="J29" s="476"/>
      <c r="K29" s="477"/>
      <c r="L29" s="497">
        <v>11</v>
      </c>
      <c r="M29" s="498"/>
      <c r="N29" s="498"/>
      <c r="O29" s="498"/>
      <c r="P29" s="540"/>
      <c r="Q29" s="497">
        <v>1930</v>
      </c>
      <c r="R29" s="498"/>
      <c r="S29" s="498"/>
      <c r="T29" s="498"/>
      <c r="U29" s="498"/>
      <c r="V29" s="540"/>
      <c r="W29" s="595"/>
      <c r="X29" s="596"/>
      <c r="Y29" s="597"/>
      <c r="Z29" s="496" t="s">
        <v>189</v>
      </c>
      <c r="AA29" s="476"/>
      <c r="AB29" s="476"/>
      <c r="AC29" s="476"/>
      <c r="AD29" s="476"/>
      <c r="AE29" s="476"/>
      <c r="AF29" s="476"/>
      <c r="AG29" s="477"/>
      <c r="AH29" s="497">
        <v>199</v>
      </c>
      <c r="AI29" s="498"/>
      <c r="AJ29" s="498"/>
      <c r="AK29" s="498"/>
      <c r="AL29" s="540"/>
      <c r="AM29" s="497">
        <v>569591</v>
      </c>
      <c r="AN29" s="498"/>
      <c r="AO29" s="498"/>
      <c r="AP29" s="498"/>
      <c r="AQ29" s="498"/>
      <c r="AR29" s="540"/>
      <c r="AS29" s="497">
        <v>2862</v>
      </c>
      <c r="AT29" s="498"/>
      <c r="AU29" s="498"/>
      <c r="AV29" s="498"/>
      <c r="AW29" s="498"/>
      <c r="AX29" s="499"/>
      <c r="AY29" s="603"/>
      <c r="AZ29" s="604"/>
      <c r="BA29" s="604"/>
      <c r="BB29" s="605"/>
      <c r="BC29" s="480" t="s">
        <v>190</v>
      </c>
      <c r="BD29" s="481"/>
      <c r="BE29" s="481"/>
      <c r="BF29" s="481"/>
      <c r="BG29" s="481"/>
      <c r="BH29" s="481"/>
      <c r="BI29" s="481"/>
      <c r="BJ29" s="481"/>
      <c r="BK29" s="481"/>
      <c r="BL29" s="481"/>
      <c r="BM29" s="482"/>
      <c r="BN29" s="446">
        <v>427700</v>
      </c>
      <c r="BO29" s="447"/>
      <c r="BP29" s="447"/>
      <c r="BQ29" s="447"/>
      <c r="BR29" s="447"/>
      <c r="BS29" s="447"/>
      <c r="BT29" s="447"/>
      <c r="BU29" s="448"/>
      <c r="BV29" s="446">
        <v>518399</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191</v>
      </c>
      <c r="X30" s="614"/>
      <c r="Y30" s="614"/>
      <c r="Z30" s="614"/>
      <c r="AA30" s="614"/>
      <c r="AB30" s="614"/>
      <c r="AC30" s="614"/>
      <c r="AD30" s="614"/>
      <c r="AE30" s="614"/>
      <c r="AF30" s="614"/>
      <c r="AG30" s="615"/>
      <c r="AH30" s="573">
        <v>99.6</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936916</v>
      </c>
      <c r="BO30" s="566"/>
      <c r="BP30" s="566"/>
      <c r="BQ30" s="566"/>
      <c r="BR30" s="566"/>
      <c r="BS30" s="566"/>
      <c r="BT30" s="566"/>
      <c r="BU30" s="567"/>
      <c r="BV30" s="565">
        <v>698590</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192</v>
      </c>
      <c r="D32" s="609"/>
      <c r="E32" s="609"/>
      <c r="F32" s="609"/>
      <c r="G32" s="609"/>
      <c r="H32" s="609"/>
      <c r="I32" s="609"/>
      <c r="J32" s="609"/>
      <c r="K32" s="609"/>
      <c r="L32" s="609"/>
      <c r="M32" s="609"/>
      <c r="N32" s="609"/>
      <c r="O32" s="609"/>
      <c r="P32" s="609"/>
      <c r="Q32" s="609"/>
      <c r="R32" s="609"/>
      <c r="S32" s="609"/>
      <c r="U32" s="450" t="s">
        <v>193</v>
      </c>
      <c r="V32" s="450"/>
      <c r="W32" s="450"/>
      <c r="X32" s="450"/>
      <c r="Y32" s="450"/>
      <c r="Z32" s="450"/>
      <c r="AA32" s="450"/>
      <c r="AB32" s="450"/>
      <c r="AC32" s="450"/>
      <c r="AD32" s="450"/>
      <c r="AE32" s="450"/>
      <c r="AF32" s="450"/>
      <c r="AG32" s="450"/>
      <c r="AH32" s="450"/>
      <c r="AI32" s="450"/>
      <c r="AJ32" s="450"/>
      <c r="AK32" s="450"/>
      <c r="AM32" s="450" t="s">
        <v>194</v>
      </c>
      <c r="AN32" s="450"/>
      <c r="AO32" s="450"/>
      <c r="AP32" s="450"/>
      <c r="AQ32" s="450"/>
      <c r="AR32" s="450"/>
      <c r="AS32" s="450"/>
      <c r="AT32" s="450"/>
      <c r="AU32" s="450"/>
      <c r="AV32" s="450"/>
      <c r="AW32" s="450"/>
      <c r="AX32" s="450"/>
      <c r="AY32" s="450"/>
      <c r="AZ32" s="450"/>
      <c r="BA32" s="450"/>
      <c r="BB32" s="450"/>
      <c r="BC32" s="450"/>
      <c r="BE32" s="450" t="s">
        <v>195</v>
      </c>
      <c r="BF32" s="450"/>
      <c r="BG32" s="450"/>
      <c r="BH32" s="450"/>
      <c r="BI32" s="450"/>
      <c r="BJ32" s="450"/>
      <c r="BK32" s="450"/>
      <c r="BL32" s="450"/>
      <c r="BM32" s="450"/>
      <c r="BN32" s="450"/>
      <c r="BO32" s="450"/>
      <c r="BP32" s="450"/>
      <c r="BQ32" s="450"/>
      <c r="BR32" s="450"/>
      <c r="BS32" s="450"/>
      <c r="BT32" s="450"/>
      <c r="BU32" s="450"/>
      <c r="BW32" s="450" t="s">
        <v>196</v>
      </c>
      <c r="BX32" s="450"/>
      <c r="BY32" s="450"/>
      <c r="BZ32" s="450"/>
      <c r="CA32" s="450"/>
      <c r="CB32" s="450"/>
      <c r="CC32" s="450"/>
      <c r="CD32" s="450"/>
      <c r="CE32" s="450"/>
      <c r="CF32" s="450"/>
      <c r="CG32" s="450"/>
      <c r="CH32" s="450"/>
      <c r="CI32" s="450"/>
      <c r="CJ32" s="450"/>
      <c r="CK32" s="450"/>
      <c r="CL32" s="450"/>
      <c r="CM32" s="450"/>
      <c r="CO32" s="450" t="s">
        <v>197</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198</v>
      </c>
      <c r="D33" s="470"/>
      <c r="E33" s="435" t="s">
        <v>199</v>
      </c>
      <c r="F33" s="435"/>
      <c r="G33" s="435"/>
      <c r="H33" s="435"/>
      <c r="I33" s="435"/>
      <c r="J33" s="435"/>
      <c r="K33" s="435"/>
      <c r="L33" s="435"/>
      <c r="M33" s="435"/>
      <c r="N33" s="435"/>
      <c r="O33" s="435"/>
      <c r="P33" s="435"/>
      <c r="Q33" s="435"/>
      <c r="R33" s="435"/>
      <c r="S33" s="435"/>
      <c r="T33" s="203"/>
      <c r="U33" s="470" t="s">
        <v>200</v>
      </c>
      <c r="V33" s="470"/>
      <c r="W33" s="435" t="s">
        <v>201</v>
      </c>
      <c r="X33" s="435"/>
      <c r="Y33" s="435"/>
      <c r="Z33" s="435"/>
      <c r="AA33" s="435"/>
      <c r="AB33" s="435"/>
      <c r="AC33" s="435"/>
      <c r="AD33" s="435"/>
      <c r="AE33" s="435"/>
      <c r="AF33" s="435"/>
      <c r="AG33" s="435"/>
      <c r="AH33" s="435"/>
      <c r="AI33" s="435"/>
      <c r="AJ33" s="435"/>
      <c r="AK33" s="435"/>
      <c r="AL33" s="203"/>
      <c r="AM33" s="470" t="s">
        <v>198</v>
      </c>
      <c r="AN33" s="470"/>
      <c r="AO33" s="435" t="s">
        <v>199</v>
      </c>
      <c r="AP33" s="435"/>
      <c r="AQ33" s="435"/>
      <c r="AR33" s="435"/>
      <c r="AS33" s="435"/>
      <c r="AT33" s="435"/>
      <c r="AU33" s="435"/>
      <c r="AV33" s="435"/>
      <c r="AW33" s="435"/>
      <c r="AX33" s="435"/>
      <c r="AY33" s="435"/>
      <c r="AZ33" s="435"/>
      <c r="BA33" s="435"/>
      <c r="BB33" s="435"/>
      <c r="BC33" s="435"/>
      <c r="BD33" s="204"/>
      <c r="BE33" s="435" t="s">
        <v>202</v>
      </c>
      <c r="BF33" s="435"/>
      <c r="BG33" s="435" t="s">
        <v>203</v>
      </c>
      <c r="BH33" s="435"/>
      <c r="BI33" s="435"/>
      <c r="BJ33" s="435"/>
      <c r="BK33" s="435"/>
      <c r="BL33" s="435"/>
      <c r="BM33" s="435"/>
      <c r="BN33" s="435"/>
      <c r="BO33" s="435"/>
      <c r="BP33" s="435"/>
      <c r="BQ33" s="435"/>
      <c r="BR33" s="435"/>
      <c r="BS33" s="435"/>
      <c r="BT33" s="435"/>
      <c r="BU33" s="435"/>
      <c r="BV33" s="204"/>
      <c r="BW33" s="470" t="s">
        <v>202</v>
      </c>
      <c r="BX33" s="470"/>
      <c r="BY33" s="435" t="s">
        <v>204</v>
      </c>
      <c r="BZ33" s="435"/>
      <c r="CA33" s="435"/>
      <c r="CB33" s="435"/>
      <c r="CC33" s="435"/>
      <c r="CD33" s="435"/>
      <c r="CE33" s="435"/>
      <c r="CF33" s="435"/>
      <c r="CG33" s="435"/>
      <c r="CH33" s="435"/>
      <c r="CI33" s="435"/>
      <c r="CJ33" s="435"/>
      <c r="CK33" s="435"/>
      <c r="CL33" s="435"/>
      <c r="CM33" s="435"/>
      <c r="CN33" s="203"/>
      <c r="CO33" s="470" t="s">
        <v>198</v>
      </c>
      <c r="CP33" s="470"/>
      <c r="CQ33" s="435" t="s">
        <v>205</v>
      </c>
      <c r="CR33" s="435"/>
      <c r="CS33" s="435"/>
      <c r="CT33" s="435"/>
      <c r="CU33" s="435"/>
      <c r="CV33" s="435"/>
      <c r="CW33" s="435"/>
      <c r="CX33" s="435"/>
      <c r="CY33" s="435"/>
      <c r="CZ33" s="435"/>
      <c r="DA33" s="435"/>
      <c r="DB33" s="435"/>
      <c r="DC33" s="435"/>
      <c r="DD33" s="435"/>
      <c r="DE33" s="435"/>
      <c r="DF33" s="203"/>
      <c r="DG33" s="635" t="s">
        <v>206</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IF('各会計、関係団体の財政状況及び健全化判断比率'!B32="","",'各会計、関係団体の財政状況及び健全化判断比率'!B32)</f>
        <v>水道事業会計</v>
      </c>
      <c r="AP34" s="637"/>
      <c r="AQ34" s="637"/>
      <c r="AR34" s="637"/>
      <c r="AS34" s="637"/>
      <c r="AT34" s="637"/>
      <c r="AU34" s="637"/>
      <c r="AV34" s="637"/>
      <c r="AW34" s="637"/>
      <c r="AX34" s="637"/>
      <c r="AY34" s="637"/>
      <c r="AZ34" s="637"/>
      <c r="BA34" s="637"/>
      <c r="BB34" s="637"/>
      <c r="BC34" s="637"/>
      <c r="BD34" s="178"/>
      <c r="BE34" s="636">
        <f>IF(BG34="","",MAX(C34:D43,U34:V43,AM34:AN43)+1)</f>
        <v>8</v>
      </c>
      <c r="BF34" s="636"/>
      <c r="BG34" s="637" t="str">
        <f>IF('各会計、関係団体の財政状況及び健全化判断比率'!B34="","",'各会計、関係団体の財政状況及び健全化判断比率'!B34)</f>
        <v>簡易水道事業特別会計</v>
      </c>
      <c r="BH34" s="637"/>
      <c r="BI34" s="637"/>
      <c r="BJ34" s="637"/>
      <c r="BK34" s="637"/>
      <c r="BL34" s="637"/>
      <c r="BM34" s="637"/>
      <c r="BN34" s="637"/>
      <c r="BO34" s="637"/>
      <c r="BP34" s="637"/>
      <c r="BQ34" s="637"/>
      <c r="BR34" s="637"/>
      <c r="BS34" s="637"/>
      <c r="BT34" s="637"/>
      <c r="BU34" s="637"/>
      <c r="BV34" s="178"/>
      <c r="BW34" s="636">
        <f>IF(BY34="","",MAX(C34:D43,U34:V43,AM34:AN43,BE34:BF43)+1)</f>
        <v>10</v>
      </c>
      <c r="BX34" s="636"/>
      <c r="BY34" s="637" t="str">
        <f>IF('各会計、関係団体の財政状況及び健全化判断比率'!B68="","",'各会計、関係団体の財政状況及び健全化判断比率'!B68)</f>
        <v>釧路・根室広域地方税滞納整理機構</v>
      </c>
      <c r="BZ34" s="637"/>
      <c r="CA34" s="637"/>
      <c r="CB34" s="637"/>
      <c r="CC34" s="637"/>
      <c r="CD34" s="637"/>
      <c r="CE34" s="637"/>
      <c r="CF34" s="637"/>
      <c r="CG34" s="637"/>
      <c r="CH34" s="637"/>
      <c r="CI34" s="637"/>
      <c r="CJ34" s="637"/>
      <c r="CK34" s="637"/>
      <c r="CL34" s="637"/>
      <c r="CM34" s="637"/>
      <c r="CN34" s="178"/>
      <c r="CO34" s="636">
        <f>IF(CQ34="","",MAX(C34:D43,U34:V43,AM34:AN43,BE34:BF43,BW34:BX43)+1)</f>
        <v>14</v>
      </c>
      <c r="CP34" s="636"/>
      <c r="CQ34" s="637" t="str">
        <f>IF('各会計、関係団体の財政状況及び健全化判断比率'!BS7="","",'各会計、関係団体の財政状況及び健全化判断比率'!BS7)</f>
        <v>厚岸味覚ターミナル</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f t="shared" ref="AM35:AM43" si="0">IF(AO35="","",AM34+1)</f>
        <v>7</v>
      </c>
      <c r="AN35" s="636"/>
      <c r="AO35" s="637" t="str">
        <f>IF('各会計、関係団体の財政状況及び健全化判断比率'!B33="","",'各会計、関係団体の財政状況及び健全化判断比率'!B33)</f>
        <v>病院事業会計</v>
      </c>
      <c r="AP35" s="637"/>
      <c r="AQ35" s="637"/>
      <c r="AR35" s="637"/>
      <c r="AS35" s="637"/>
      <c r="AT35" s="637"/>
      <c r="AU35" s="637"/>
      <c r="AV35" s="637"/>
      <c r="AW35" s="637"/>
      <c r="AX35" s="637"/>
      <c r="AY35" s="637"/>
      <c r="AZ35" s="637"/>
      <c r="BA35" s="637"/>
      <c r="BB35" s="637"/>
      <c r="BC35" s="637"/>
      <c r="BD35" s="178"/>
      <c r="BE35" s="636">
        <f t="shared" ref="BE35:BE43" si="1">IF(BG35="","",BE34+1)</f>
        <v>9</v>
      </c>
      <c r="BF35" s="636"/>
      <c r="BG35" s="637" t="str">
        <f>IF('各会計、関係団体の財政状況及び健全化判断比率'!B35="","",'各会計、関係団体の財政状況及び健全化判断比率'!B35)</f>
        <v>下水道事業特別会計</v>
      </c>
      <c r="BH35" s="637"/>
      <c r="BI35" s="637"/>
      <c r="BJ35" s="637"/>
      <c r="BK35" s="637"/>
      <c r="BL35" s="637"/>
      <c r="BM35" s="637"/>
      <c r="BN35" s="637"/>
      <c r="BO35" s="637"/>
      <c r="BP35" s="637"/>
      <c r="BQ35" s="637"/>
      <c r="BR35" s="637"/>
      <c r="BS35" s="637"/>
      <c r="BT35" s="637"/>
      <c r="BU35" s="637"/>
      <c r="BV35" s="178"/>
      <c r="BW35" s="636">
        <f t="shared" ref="BW35:BW43" si="2">IF(BY35="","",BW34+1)</f>
        <v>11</v>
      </c>
      <c r="BX35" s="636"/>
      <c r="BY35" s="637" t="str">
        <f>IF('各会計、関係団体の財政状況及び健全化判断比率'!B69="","",'各会計、関係団体の財政状況及び健全化判断比率'!B69)</f>
        <v>釧路東部消防組合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12</v>
      </c>
      <c r="BX36" s="636"/>
      <c r="BY36" s="637" t="str">
        <f>IF('各会計、関係団体の財政状況及び健全化判断比率'!B70="","",'各会計、関係団体の財政状況及び健全化判断比率'!B70)</f>
        <v>釧路広域連合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5</v>
      </c>
      <c r="V37" s="636"/>
      <c r="W37" s="637" t="str">
        <f>IF('各会計、関係団体の財政状況及び健全化判断比率'!B31="","",'各会計、関係団体の財政状況及び健全化判断比率'!B31)</f>
        <v>介護老人保健施設事業特別会計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13</v>
      </c>
      <c r="BX37" s="636"/>
      <c r="BY37" s="637" t="str">
        <f>IF('各会計、関係団体の財政状況及び健全化判断比率'!B71="","",'各会計、関係団体の財政状況及び健全化判断比率'!B71)</f>
        <v>釧路公立大学事務組合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t="str">
        <f t="shared" si="2"/>
        <v/>
      </c>
      <c r="BX38" s="636"/>
      <c r="BY38" s="637" t="str">
        <f>IF('各会計、関係団体の財政状況及び健全化判断比率'!B72="","",'各会計、関係団体の財政状況及び健全化判断比率'!B72)</f>
        <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207</v>
      </c>
      <c r="E46" s="639" t="s">
        <v>208</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209</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210</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211</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212</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213</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214</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593</v>
      </c>
    </row>
    <row r="54" spans="5:113" x14ac:dyDescent="0.15"/>
    <row r="55" spans="5:113" x14ac:dyDescent="0.15"/>
    <row r="56" spans="5:113" x14ac:dyDescent="0.15"/>
  </sheetData>
  <sheetProtection algorithmName="SHA-512" hashValue="AcLlKSEv4F9hZkSrewVlmwFBKdU3pMivyGidUK6/1zVnMD8kxZmslfo0BEEFdDmTbZqcouSkAZj3kAXuvaapGw==" saltValue="hzIU/i164KykfkH9lhT0Dw=="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tabSelected="1" workbookViewId="0">
      <selection activeCell="BE43" sqref="BE43:BF43"/>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215</v>
      </c>
      <c r="DI1" s="642"/>
      <c r="DJ1" s="642"/>
      <c r="DK1" s="642"/>
      <c r="DL1" s="642"/>
      <c r="DM1" s="642"/>
      <c r="DN1" s="643"/>
      <c r="DO1" s="212"/>
      <c r="DP1" s="641" t="s">
        <v>216</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217</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218</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219</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220</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221</v>
      </c>
      <c r="S4" s="645"/>
      <c r="T4" s="645"/>
      <c r="U4" s="645"/>
      <c r="V4" s="645"/>
      <c r="W4" s="645"/>
      <c r="X4" s="645"/>
      <c r="Y4" s="646"/>
      <c r="Z4" s="644" t="s">
        <v>222</v>
      </c>
      <c r="AA4" s="645"/>
      <c r="AB4" s="645"/>
      <c r="AC4" s="646"/>
      <c r="AD4" s="644" t="s">
        <v>223</v>
      </c>
      <c r="AE4" s="645"/>
      <c r="AF4" s="645"/>
      <c r="AG4" s="645"/>
      <c r="AH4" s="645"/>
      <c r="AI4" s="645"/>
      <c r="AJ4" s="645"/>
      <c r="AK4" s="646"/>
      <c r="AL4" s="644" t="s">
        <v>222</v>
      </c>
      <c r="AM4" s="645"/>
      <c r="AN4" s="645"/>
      <c r="AO4" s="646"/>
      <c r="AP4" s="650" t="s">
        <v>224</v>
      </c>
      <c r="AQ4" s="650"/>
      <c r="AR4" s="650"/>
      <c r="AS4" s="650"/>
      <c r="AT4" s="650"/>
      <c r="AU4" s="650"/>
      <c r="AV4" s="650"/>
      <c r="AW4" s="650"/>
      <c r="AX4" s="650"/>
      <c r="AY4" s="650"/>
      <c r="AZ4" s="650"/>
      <c r="BA4" s="650"/>
      <c r="BB4" s="650"/>
      <c r="BC4" s="650"/>
      <c r="BD4" s="650"/>
      <c r="BE4" s="650"/>
      <c r="BF4" s="650"/>
      <c r="BG4" s="650" t="s">
        <v>225</v>
      </c>
      <c r="BH4" s="650"/>
      <c r="BI4" s="650"/>
      <c r="BJ4" s="650"/>
      <c r="BK4" s="650"/>
      <c r="BL4" s="650"/>
      <c r="BM4" s="650"/>
      <c r="BN4" s="650"/>
      <c r="BO4" s="650" t="s">
        <v>222</v>
      </c>
      <c r="BP4" s="650"/>
      <c r="BQ4" s="650"/>
      <c r="BR4" s="650"/>
      <c r="BS4" s="650" t="s">
        <v>226</v>
      </c>
      <c r="BT4" s="650"/>
      <c r="BU4" s="650"/>
      <c r="BV4" s="650"/>
      <c r="BW4" s="650"/>
      <c r="BX4" s="650"/>
      <c r="BY4" s="650"/>
      <c r="BZ4" s="650"/>
      <c r="CA4" s="650"/>
      <c r="CB4" s="650"/>
      <c r="CD4" s="647" t="s">
        <v>227</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x14ac:dyDescent="0.15">
      <c r="B5" s="651" t="s">
        <v>228</v>
      </c>
      <c r="C5" s="652"/>
      <c r="D5" s="652"/>
      <c r="E5" s="652"/>
      <c r="F5" s="652"/>
      <c r="G5" s="652"/>
      <c r="H5" s="652"/>
      <c r="I5" s="652"/>
      <c r="J5" s="652"/>
      <c r="K5" s="652"/>
      <c r="L5" s="652"/>
      <c r="M5" s="652"/>
      <c r="N5" s="652"/>
      <c r="O5" s="652"/>
      <c r="P5" s="652"/>
      <c r="Q5" s="653"/>
      <c r="R5" s="654">
        <v>1110650</v>
      </c>
      <c r="S5" s="655"/>
      <c r="T5" s="655"/>
      <c r="U5" s="655"/>
      <c r="V5" s="655"/>
      <c r="W5" s="655"/>
      <c r="X5" s="655"/>
      <c r="Y5" s="656"/>
      <c r="Z5" s="657">
        <v>9</v>
      </c>
      <c r="AA5" s="657"/>
      <c r="AB5" s="657"/>
      <c r="AC5" s="657"/>
      <c r="AD5" s="658">
        <v>1071735</v>
      </c>
      <c r="AE5" s="658"/>
      <c r="AF5" s="658"/>
      <c r="AG5" s="658"/>
      <c r="AH5" s="658"/>
      <c r="AI5" s="658"/>
      <c r="AJ5" s="658"/>
      <c r="AK5" s="658"/>
      <c r="AL5" s="659">
        <v>19.5</v>
      </c>
      <c r="AM5" s="660"/>
      <c r="AN5" s="660"/>
      <c r="AO5" s="661"/>
      <c r="AP5" s="651" t="s">
        <v>229</v>
      </c>
      <c r="AQ5" s="652"/>
      <c r="AR5" s="652"/>
      <c r="AS5" s="652"/>
      <c r="AT5" s="652"/>
      <c r="AU5" s="652"/>
      <c r="AV5" s="652"/>
      <c r="AW5" s="652"/>
      <c r="AX5" s="652"/>
      <c r="AY5" s="652"/>
      <c r="AZ5" s="652"/>
      <c r="BA5" s="652"/>
      <c r="BB5" s="652"/>
      <c r="BC5" s="652"/>
      <c r="BD5" s="652"/>
      <c r="BE5" s="652"/>
      <c r="BF5" s="653"/>
      <c r="BG5" s="665">
        <v>1071735</v>
      </c>
      <c r="BH5" s="666"/>
      <c r="BI5" s="666"/>
      <c r="BJ5" s="666"/>
      <c r="BK5" s="666"/>
      <c r="BL5" s="666"/>
      <c r="BM5" s="666"/>
      <c r="BN5" s="667"/>
      <c r="BO5" s="668">
        <v>96.5</v>
      </c>
      <c r="BP5" s="668"/>
      <c r="BQ5" s="668"/>
      <c r="BR5" s="668"/>
      <c r="BS5" s="669">
        <v>15603</v>
      </c>
      <c r="BT5" s="669"/>
      <c r="BU5" s="669"/>
      <c r="BV5" s="669"/>
      <c r="BW5" s="669"/>
      <c r="BX5" s="669"/>
      <c r="BY5" s="669"/>
      <c r="BZ5" s="669"/>
      <c r="CA5" s="669"/>
      <c r="CB5" s="673"/>
      <c r="CD5" s="647" t="s">
        <v>224</v>
      </c>
      <c r="CE5" s="648"/>
      <c r="CF5" s="648"/>
      <c r="CG5" s="648"/>
      <c r="CH5" s="648"/>
      <c r="CI5" s="648"/>
      <c r="CJ5" s="648"/>
      <c r="CK5" s="648"/>
      <c r="CL5" s="648"/>
      <c r="CM5" s="648"/>
      <c r="CN5" s="648"/>
      <c r="CO5" s="648"/>
      <c r="CP5" s="648"/>
      <c r="CQ5" s="649"/>
      <c r="CR5" s="647" t="s">
        <v>230</v>
      </c>
      <c r="CS5" s="648"/>
      <c r="CT5" s="648"/>
      <c r="CU5" s="648"/>
      <c r="CV5" s="648"/>
      <c r="CW5" s="648"/>
      <c r="CX5" s="648"/>
      <c r="CY5" s="649"/>
      <c r="CZ5" s="647" t="s">
        <v>222</v>
      </c>
      <c r="DA5" s="648"/>
      <c r="DB5" s="648"/>
      <c r="DC5" s="649"/>
      <c r="DD5" s="647" t="s">
        <v>231</v>
      </c>
      <c r="DE5" s="648"/>
      <c r="DF5" s="648"/>
      <c r="DG5" s="648"/>
      <c r="DH5" s="648"/>
      <c r="DI5" s="648"/>
      <c r="DJ5" s="648"/>
      <c r="DK5" s="648"/>
      <c r="DL5" s="648"/>
      <c r="DM5" s="648"/>
      <c r="DN5" s="648"/>
      <c r="DO5" s="648"/>
      <c r="DP5" s="649"/>
      <c r="DQ5" s="647" t="s">
        <v>232</v>
      </c>
      <c r="DR5" s="648"/>
      <c r="DS5" s="648"/>
      <c r="DT5" s="648"/>
      <c r="DU5" s="648"/>
      <c r="DV5" s="648"/>
      <c r="DW5" s="648"/>
      <c r="DX5" s="648"/>
      <c r="DY5" s="648"/>
      <c r="DZ5" s="648"/>
      <c r="EA5" s="648"/>
      <c r="EB5" s="648"/>
      <c r="EC5" s="649"/>
    </row>
    <row r="6" spans="2:143" ht="11.25" customHeight="1" x14ac:dyDescent="0.15">
      <c r="B6" s="662" t="s">
        <v>233</v>
      </c>
      <c r="C6" s="663"/>
      <c r="D6" s="663"/>
      <c r="E6" s="663"/>
      <c r="F6" s="663"/>
      <c r="G6" s="663"/>
      <c r="H6" s="663"/>
      <c r="I6" s="663"/>
      <c r="J6" s="663"/>
      <c r="K6" s="663"/>
      <c r="L6" s="663"/>
      <c r="M6" s="663"/>
      <c r="N6" s="663"/>
      <c r="O6" s="663"/>
      <c r="P6" s="663"/>
      <c r="Q6" s="664"/>
      <c r="R6" s="665">
        <v>115432</v>
      </c>
      <c r="S6" s="666"/>
      <c r="T6" s="666"/>
      <c r="U6" s="666"/>
      <c r="V6" s="666"/>
      <c r="W6" s="666"/>
      <c r="X6" s="666"/>
      <c r="Y6" s="667"/>
      <c r="Z6" s="668">
        <v>0.9</v>
      </c>
      <c r="AA6" s="668"/>
      <c r="AB6" s="668"/>
      <c r="AC6" s="668"/>
      <c r="AD6" s="669">
        <v>115432</v>
      </c>
      <c r="AE6" s="669"/>
      <c r="AF6" s="669"/>
      <c r="AG6" s="669"/>
      <c r="AH6" s="669"/>
      <c r="AI6" s="669"/>
      <c r="AJ6" s="669"/>
      <c r="AK6" s="669"/>
      <c r="AL6" s="670">
        <v>2.1</v>
      </c>
      <c r="AM6" s="671"/>
      <c r="AN6" s="671"/>
      <c r="AO6" s="672"/>
      <c r="AP6" s="662" t="s">
        <v>234</v>
      </c>
      <c r="AQ6" s="663"/>
      <c r="AR6" s="663"/>
      <c r="AS6" s="663"/>
      <c r="AT6" s="663"/>
      <c r="AU6" s="663"/>
      <c r="AV6" s="663"/>
      <c r="AW6" s="663"/>
      <c r="AX6" s="663"/>
      <c r="AY6" s="663"/>
      <c r="AZ6" s="663"/>
      <c r="BA6" s="663"/>
      <c r="BB6" s="663"/>
      <c r="BC6" s="663"/>
      <c r="BD6" s="663"/>
      <c r="BE6" s="663"/>
      <c r="BF6" s="664"/>
      <c r="BG6" s="665">
        <v>1071735</v>
      </c>
      <c r="BH6" s="666"/>
      <c r="BI6" s="666"/>
      <c r="BJ6" s="666"/>
      <c r="BK6" s="666"/>
      <c r="BL6" s="666"/>
      <c r="BM6" s="666"/>
      <c r="BN6" s="667"/>
      <c r="BO6" s="668">
        <v>96.5</v>
      </c>
      <c r="BP6" s="668"/>
      <c r="BQ6" s="668"/>
      <c r="BR6" s="668"/>
      <c r="BS6" s="669">
        <v>15603</v>
      </c>
      <c r="BT6" s="669"/>
      <c r="BU6" s="669"/>
      <c r="BV6" s="669"/>
      <c r="BW6" s="669"/>
      <c r="BX6" s="669"/>
      <c r="BY6" s="669"/>
      <c r="BZ6" s="669"/>
      <c r="CA6" s="669"/>
      <c r="CB6" s="673"/>
      <c r="CD6" s="676" t="s">
        <v>235</v>
      </c>
      <c r="CE6" s="677"/>
      <c r="CF6" s="677"/>
      <c r="CG6" s="677"/>
      <c r="CH6" s="677"/>
      <c r="CI6" s="677"/>
      <c r="CJ6" s="677"/>
      <c r="CK6" s="677"/>
      <c r="CL6" s="677"/>
      <c r="CM6" s="677"/>
      <c r="CN6" s="677"/>
      <c r="CO6" s="677"/>
      <c r="CP6" s="677"/>
      <c r="CQ6" s="678"/>
      <c r="CR6" s="665">
        <v>81685</v>
      </c>
      <c r="CS6" s="666"/>
      <c r="CT6" s="666"/>
      <c r="CU6" s="666"/>
      <c r="CV6" s="666"/>
      <c r="CW6" s="666"/>
      <c r="CX6" s="666"/>
      <c r="CY6" s="667"/>
      <c r="CZ6" s="659">
        <v>0.7</v>
      </c>
      <c r="DA6" s="660"/>
      <c r="DB6" s="660"/>
      <c r="DC6" s="679"/>
      <c r="DD6" s="674" t="s">
        <v>128</v>
      </c>
      <c r="DE6" s="666"/>
      <c r="DF6" s="666"/>
      <c r="DG6" s="666"/>
      <c r="DH6" s="666"/>
      <c r="DI6" s="666"/>
      <c r="DJ6" s="666"/>
      <c r="DK6" s="666"/>
      <c r="DL6" s="666"/>
      <c r="DM6" s="666"/>
      <c r="DN6" s="666"/>
      <c r="DO6" s="666"/>
      <c r="DP6" s="667"/>
      <c r="DQ6" s="674">
        <v>81685</v>
      </c>
      <c r="DR6" s="666"/>
      <c r="DS6" s="666"/>
      <c r="DT6" s="666"/>
      <c r="DU6" s="666"/>
      <c r="DV6" s="666"/>
      <c r="DW6" s="666"/>
      <c r="DX6" s="666"/>
      <c r="DY6" s="666"/>
      <c r="DZ6" s="666"/>
      <c r="EA6" s="666"/>
      <c r="EB6" s="666"/>
      <c r="EC6" s="675"/>
    </row>
    <row r="7" spans="2:143" ht="11.25" customHeight="1" x14ac:dyDescent="0.15">
      <c r="B7" s="662" t="s">
        <v>236</v>
      </c>
      <c r="C7" s="663"/>
      <c r="D7" s="663"/>
      <c r="E7" s="663"/>
      <c r="F7" s="663"/>
      <c r="G7" s="663"/>
      <c r="H7" s="663"/>
      <c r="I7" s="663"/>
      <c r="J7" s="663"/>
      <c r="K7" s="663"/>
      <c r="L7" s="663"/>
      <c r="M7" s="663"/>
      <c r="N7" s="663"/>
      <c r="O7" s="663"/>
      <c r="P7" s="663"/>
      <c r="Q7" s="664"/>
      <c r="R7" s="665">
        <v>719</v>
      </c>
      <c r="S7" s="666"/>
      <c r="T7" s="666"/>
      <c r="U7" s="666"/>
      <c r="V7" s="666"/>
      <c r="W7" s="666"/>
      <c r="X7" s="666"/>
      <c r="Y7" s="667"/>
      <c r="Z7" s="668">
        <v>0</v>
      </c>
      <c r="AA7" s="668"/>
      <c r="AB7" s="668"/>
      <c r="AC7" s="668"/>
      <c r="AD7" s="669">
        <v>719</v>
      </c>
      <c r="AE7" s="669"/>
      <c r="AF7" s="669"/>
      <c r="AG7" s="669"/>
      <c r="AH7" s="669"/>
      <c r="AI7" s="669"/>
      <c r="AJ7" s="669"/>
      <c r="AK7" s="669"/>
      <c r="AL7" s="670">
        <v>0</v>
      </c>
      <c r="AM7" s="671"/>
      <c r="AN7" s="671"/>
      <c r="AO7" s="672"/>
      <c r="AP7" s="662" t="s">
        <v>237</v>
      </c>
      <c r="AQ7" s="663"/>
      <c r="AR7" s="663"/>
      <c r="AS7" s="663"/>
      <c r="AT7" s="663"/>
      <c r="AU7" s="663"/>
      <c r="AV7" s="663"/>
      <c r="AW7" s="663"/>
      <c r="AX7" s="663"/>
      <c r="AY7" s="663"/>
      <c r="AZ7" s="663"/>
      <c r="BA7" s="663"/>
      <c r="BB7" s="663"/>
      <c r="BC7" s="663"/>
      <c r="BD7" s="663"/>
      <c r="BE7" s="663"/>
      <c r="BF7" s="664"/>
      <c r="BG7" s="665">
        <v>526333</v>
      </c>
      <c r="BH7" s="666"/>
      <c r="BI7" s="666"/>
      <c r="BJ7" s="666"/>
      <c r="BK7" s="666"/>
      <c r="BL7" s="666"/>
      <c r="BM7" s="666"/>
      <c r="BN7" s="667"/>
      <c r="BO7" s="668">
        <v>47.4</v>
      </c>
      <c r="BP7" s="668"/>
      <c r="BQ7" s="668"/>
      <c r="BR7" s="668"/>
      <c r="BS7" s="669">
        <v>15603</v>
      </c>
      <c r="BT7" s="669"/>
      <c r="BU7" s="669"/>
      <c r="BV7" s="669"/>
      <c r="BW7" s="669"/>
      <c r="BX7" s="669"/>
      <c r="BY7" s="669"/>
      <c r="BZ7" s="669"/>
      <c r="CA7" s="669"/>
      <c r="CB7" s="673"/>
      <c r="CD7" s="680" t="s">
        <v>238</v>
      </c>
      <c r="CE7" s="681"/>
      <c r="CF7" s="681"/>
      <c r="CG7" s="681"/>
      <c r="CH7" s="681"/>
      <c r="CI7" s="681"/>
      <c r="CJ7" s="681"/>
      <c r="CK7" s="681"/>
      <c r="CL7" s="681"/>
      <c r="CM7" s="681"/>
      <c r="CN7" s="681"/>
      <c r="CO7" s="681"/>
      <c r="CP7" s="681"/>
      <c r="CQ7" s="682"/>
      <c r="CR7" s="665">
        <v>1671369</v>
      </c>
      <c r="CS7" s="666"/>
      <c r="CT7" s="666"/>
      <c r="CU7" s="666"/>
      <c r="CV7" s="666"/>
      <c r="CW7" s="666"/>
      <c r="CX7" s="666"/>
      <c r="CY7" s="667"/>
      <c r="CZ7" s="668">
        <v>14.2</v>
      </c>
      <c r="DA7" s="668"/>
      <c r="DB7" s="668"/>
      <c r="DC7" s="668"/>
      <c r="DD7" s="674">
        <v>267906</v>
      </c>
      <c r="DE7" s="666"/>
      <c r="DF7" s="666"/>
      <c r="DG7" s="666"/>
      <c r="DH7" s="666"/>
      <c r="DI7" s="666"/>
      <c r="DJ7" s="666"/>
      <c r="DK7" s="666"/>
      <c r="DL7" s="666"/>
      <c r="DM7" s="666"/>
      <c r="DN7" s="666"/>
      <c r="DO7" s="666"/>
      <c r="DP7" s="667"/>
      <c r="DQ7" s="674">
        <v>1426061</v>
      </c>
      <c r="DR7" s="666"/>
      <c r="DS7" s="666"/>
      <c r="DT7" s="666"/>
      <c r="DU7" s="666"/>
      <c r="DV7" s="666"/>
      <c r="DW7" s="666"/>
      <c r="DX7" s="666"/>
      <c r="DY7" s="666"/>
      <c r="DZ7" s="666"/>
      <c r="EA7" s="666"/>
      <c r="EB7" s="666"/>
      <c r="EC7" s="675"/>
    </row>
    <row r="8" spans="2:143" ht="11.25" customHeight="1" x14ac:dyDescent="0.15">
      <c r="B8" s="662" t="s">
        <v>239</v>
      </c>
      <c r="C8" s="663"/>
      <c r="D8" s="663"/>
      <c r="E8" s="663"/>
      <c r="F8" s="663"/>
      <c r="G8" s="663"/>
      <c r="H8" s="663"/>
      <c r="I8" s="663"/>
      <c r="J8" s="663"/>
      <c r="K8" s="663"/>
      <c r="L8" s="663"/>
      <c r="M8" s="663"/>
      <c r="N8" s="663"/>
      <c r="O8" s="663"/>
      <c r="P8" s="663"/>
      <c r="Q8" s="664"/>
      <c r="R8" s="665">
        <v>3658</v>
      </c>
      <c r="S8" s="666"/>
      <c r="T8" s="666"/>
      <c r="U8" s="666"/>
      <c r="V8" s="666"/>
      <c r="W8" s="666"/>
      <c r="X8" s="666"/>
      <c r="Y8" s="667"/>
      <c r="Z8" s="668">
        <v>0</v>
      </c>
      <c r="AA8" s="668"/>
      <c r="AB8" s="668"/>
      <c r="AC8" s="668"/>
      <c r="AD8" s="669">
        <v>3658</v>
      </c>
      <c r="AE8" s="669"/>
      <c r="AF8" s="669"/>
      <c r="AG8" s="669"/>
      <c r="AH8" s="669"/>
      <c r="AI8" s="669"/>
      <c r="AJ8" s="669"/>
      <c r="AK8" s="669"/>
      <c r="AL8" s="670">
        <v>0.1</v>
      </c>
      <c r="AM8" s="671"/>
      <c r="AN8" s="671"/>
      <c r="AO8" s="672"/>
      <c r="AP8" s="662" t="s">
        <v>240</v>
      </c>
      <c r="AQ8" s="663"/>
      <c r="AR8" s="663"/>
      <c r="AS8" s="663"/>
      <c r="AT8" s="663"/>
      <c r="AU8" s="663"/>
      <c r="AV8" s="663"/>
      <c r="AW8" s="663"/>
      <c r="AX8" s="663"/>
      <c r="AY8" s="663"/>
      <c r="AZ8" s="663"/>
      <c r="BA8" s="663"/>
      <c r="BB8" s="663"/>
      <c r="BC8" s="663"/>
      <c r="BD8" s="663"/>
      <c r="BE8" s="663"/>
      <c r="BF8" s="664"/>
      <c r="BG8" s="665">
        <v>15940</v>
      </c>
      <c r="BH8" s="666"/>
      <c r="BI8" s="666"/>
      <c r="BJ8" s="666"/>
      <c r="BK8" s="666"/>
      <c r="BL8" s="666"/>
      <c r="BM8" s="666"/>
      <c r="BN8" s="667"/>
      <c r="BO8" s="668">
        <v>1.4</v>
      </c>
      <c r="BP8" s="668"/>
      <c r="BQ8" s="668"/>
      <c r="BR8" s="668"/>
      <c r="BS8" s="669" t="s">
        <v>128</v>
      </c>
      <c r="BT8" s="669"/>
      <c r="BU8" s="669"/>
      <c r="BV8" s="669"/>
      <c r="BW8" s="669"/>
      <c r="BX8" s="669"/>
      <c r="BY8" s="669"/>
      <c r="BZ8" s="669"/>
      <c r="CA8" s="669"/>
      <c r="CB8" s="673"/>
      <c r="CD8" s="680" t="s">
        <v>241</v>
      </c>
      <c r="CE8" s="681"/>
      <c r="CF8" s="681"/>
      <c r="CG8" s="681"/>
      <c r="CH8" s="681"/>
      <c r="CI8" s="681"/>
      <c r="CJ8" s="681"/>
      <c r="CK8" s="681"/>
      <c r="CL8" s="681"/>
      <c r="CM8" s="681"/>
      <c r="CN8" s="681"/>
      <c r="CO8" s="681"/>
      <c r="CP8" s="681"/>
      <c r="CQ8" s="682"/>
      <c r="CR8" s="665">
        <v>2364619</v>
      </c>
      <c r="CS8" s="666"/>
      <c r="CT8" s="666"/>
      <c r="CU8" s="666"/>
      <c r="CV8" s="666"/>
      <c r="CW8" s="666"/>
      <c r="CX8" s="666"/>
      <c r="CY8" s="667"/>
      <c r="CZ8" s="668">
        <v>20.100000000000001</v>
      </c>
      <c r="DA8" s="668"/>
      <c r="DB8" s="668"/>
      <c r="DC8" s="668"/>
      <c r="DD8" s="674">
        <v>590980</v>
      </c>
      <c r="DE8" s="666"/>
      <c r="DF8" s="666"/>
      <c r="DG8" s="666"/>
      <c r="DH8" s="666"/>
      <c r="DI8" s="666"/>
      <c r="DJ8" s="666"/>
      <c r="DK8" s="666"/>
      <c r="DL8" s="666"/>
      <c r="DM8" s="666"/>
      <c r="DN8" s="666"/>
      <c r="DO8" s="666"/>
      <c r="DP8" s="667"/>
      <c r="DQ8" s="674">
        <v>1037343</v>
      </c>
      <c r="DR8" s="666"/>
      <c r="DS8" s="666"/>
      <c r="DT8" s="666"/>
      <c r="DU8" s="666"/>
      <c r="DV8" s="666"/>
      <c r="DW8" s="666"/>
      <c r="DX8" s="666"/>
      <c r="DY8" s="666"/>
      <c r="DZ8" s="666"/>
      <c r="EA8" s="666"/>
      <c r="EB8" s="666"/>
      <c r="EC8" s="675"/>
    </row>
    <row r="9" spans="2:143" ht="11.25" customHeight="1" x14ac:dyDescent="0.15">
      <c r="B9" s="662" t="s">
        <v>242</v>
      </c>
      <c r="C9" s="663"/>
      <c r="D9" s="663"/>
      <c r="E9" s="663"/>
      <c r="F9" s="663"/>
      <c r="G9" s="663"/>
      <c r="H9" s="663"/>
      <c r="I9" s="663"/>
      <c r="J9" s="663"/>
      <c r="K9" s="663"/>
      <c r="L9" s="663"/>
      <c r="M9" s="663"/>
      <c r="N9" s="663"/>
      <c r="O9" s="663"/>
      <c r="P9" s="663"/>
      <c r="Q9" s="664"/>
      <c r="R9" s="665">
        <v>4439</v>
      </c>
      <c r="S9" s="666"/>
      <c r="T9" s="666"/>
      <c r="U9" s="666"/>
      <c r="V9" s="666"/>
      <c r="W9" s="666"/>
      <c r="X9" s="666"/>
      <c r="Y9" s="667"/>
      <c r="Z9" s="668">
        <v>0</v>
      </c>
      <c r="AA9" s="668"/>
      <c r="AB9" s="668"/>
      <c r="AC9" s="668"/>
      <c r="AD9" s="669">
        <v>4439</v>
      </c>
      <c r="AE9" s="669"/>
      <c r="AF9" s="669"/>
      <c r="AG9" s="669"/>
      <c r="AH9" s="669"/>
      <c r="AI9" s="669"/>
      <c r="AJ9" s="669"/>
      <c r="AK9" s="669"/>
      <c r="AL9" s="670">
        <v>0.1</v>
      </c>
      <c r="AM9" s="671"/>
      <c r="AN9" s="671"/>
      <c r="AO9" s="672"/>
      <c r="AP9" s="662" t="s">
        <v>243</v>
      </c>
      <c r="AQ9" s="663"/>
      <c r="AR9" s="663"/>
      <c r="AS9" s="663"/>
      <c r="AT9" s="663"/>
      <c r="AU9" s="663"/>
      <c r="AV9" s="663"/>
      <c r="AW9" s="663"/>
      <c r="AX9" s="663"/>
      <c r="AY9" s="663"/>
      <c r="AZ9" s="663"/>
      <c r="BA9" s="663"/>
      <c r="BB9" s="663"/>
      <c r="BC9" s="663"/>
      <c r="BD9" s="663"/>
      <c r="BE9" s="663"/>
      <c r="BF9" s="664"/>
      <c r="BG9" s="665">
        <v>439496</v>
      </c>
      <c r="BH9" s="666"/>
      <c r="BI9" s="666"/>
      <c r="BJ9" s="666"/>
      <c r="BK9" s="666"/>
      <c r="BL9" s="666"/>
      <c r="BM9" s="666"/>
      <c r="BN9" s="667"/>
      <c r="BO9" s="668">
        <v>39.6</v>
      </c>
      <c r="BP9" s="668"/>
      <c r="BQ9" s="668"/>
      <c r="BR9" s="668"/>
      <c r="BS9" s="669" t="s">
        <v>128</v>
      </c>
      <c r="BT9" s="669"/>
      <c r="BU9" s="669"/>
      <c r="BV9" s="669"/>
      <c r="BW9" s="669"/>
      <c r="BX9" s="669"/>
      <c r="BY9" s="669"/>
      <c r="BZ9" s="669"/>
      <c r="CA9" s="669"/>
      <c r="CB9" s="673"/>
      <c r="CD9" s="680" t="s">
        <v>244</v>
      </c>
      <c r="CE9" s="681"/>
      <c r="CF9" s="681"/>
      <c r="CG9" s="681"/>
      <c r="CH9" s="681"/>
      <c r="CI9" s="681"/>
      <c r="CJ9" s="681"/>
      <c r="CK9" s="681"/>
      <c r="CL9" s="681"/>
      <c r="CM9" s="681"/>
      <c r="CN9" s="681"/>
      <c r="CO9" s="681"/>
      <c r="CP9" s="681"/>
      <c r="CQ9" s="682"/>
      <c r="CR9" s="665">
        <v>1420319</v>
      </c>
      <c r="CS9" s="666"/>
      <c r="CT9" s="666"/>
      <c r="CU9" s="666"/>
      <c r="CV9" s="666"/>
      <c r="CW9" s="666"/>
      <c r="CX9" s="666"/>
      <c r="CY9" s="667"/>
      <c r="CZ9" s="668">
        <v>12.1</v>
      </c>
      <c r="DA9" s="668"/>
      <c r="DB9" s="668"/>
      <c r="DC9" s="668"/>
      <c r="DD9" s="674">
        <v>20850</v>
      </c>
      <c r="DE9" s="666"/>
      <c r="DF9" s="666"/>
      <c r="DG9" s="666"/>
      <c r="DH9" s="666"/>
      <c r="DI9" s="666"/>
      <c r="DJ9" s="666"/>
      <c r="DK9" s="666"/>
      <c r="DL9" s="666"/>
      <c r="DM9" s="666"/>
      <c r="DN9" s="666"/>
      <c r="DO9" s="666"/>
      <c r="DP9" s="667"/>
      <c r="DQ9" s="674">
        <v>1152960</v>
      </c>
      <c r="DR9" s="666"/>
      <c r="DS9" s="666"/>
      <c r="DT9" s="666"/>
      <c r="DU9" s="666"/>
      <c r="DV9" s="666"/>
      <c r="DW9" s="666"/>
      <c r="DX9" s="666"/>
      <c r="DY9" s="666"/>
      <c r="DZ9" s="666"/>
      <c r="EA9" s="666"/>
      <c r="EB9" s="666"/>
      <c r="EC9" s="675"/>
    </row>
    <row r="10" spans="2:143" ht="11.25" customHeight="1" x14ac:dyDescent="0.15">
      <c r="B10" s="662" t="s">
        <v>245</v>
      </c>
      <c r="C10" s="663"/>
      <c r="D10" s="663"/>
      <c r="E10" s="663"/>
      <c r="F10" s="663"/>
      <c r="G10" s="663"/>
      <c r="H10" s="663"/>
      <c r="I10" s="663"/>
      <c r="J10" s="663"/>
      <c r="K10" s="663"/>
      <c r="L10" s="663"/>
      <c r="M10" s="663"/>
      <c r="N10" s="663"/>
      <c r="O10" s="663"/>
      <c r="P10" s="663"/>
      <c r="Q10" s="664"/>
      <c r="R10" s="665" t="s">
        <v>128</v>
      </c>
      <c r="S10" s="666"/>
      <c r="T10" s="666"/>
      <c r="U10" s="666"/>
      <c r="V10" s="666"/>
      <c r="W10" s="666"/>
      <c r="X10" s="666"/>
      <c r="Y10" s="667"/>
      <c r="Z10" s="668" t="s">
        <v>128</v>
      </c>
      <c r="AA10" s="668"/>
      <c r="AB10" s="668"/>
      <c r="AC10" s="668"/>
      <c r="AD10" s="669" t="s">
        <v>128</v>
      </c>
      <c r="AE10" s="669"/>
      <c r="AF10" s="669"/>
      <c r="AG10" s="669"/>
      <c r="AH10" s="669"/>
      <c r="AI10" s="669"/>
      <c r="AJ10" s="669"/>
      <c r="AK10" s="669"/>
      <c r="AL10" s="670" t="s">
        <v>128</v>
      </c>
      <c r="AM10" s="671"/>
      <c r="AN10" s="671"/>
      <c r="AO10" s="672"/>
      <c r="AP10" s="662" t="s">
        <v>246</v>
      </c>
      <c r="AQ10" s="663"/>
      <c r="AR10" s="663"/>
      <c r="AS10" s="663"/>
      <c r="AT10" s="663"/>
      <c r="AU10" s="663"/>
      <c r="AV10" s="663"/>
      <c r="AW10" s="663"/>
      <c r="AX10" s="663"/>
      <c r="AY10" s="663"/>
      <c r="AZ10" s="663"/>
      <c r="BA10" s="663"/>
      <c r="BB10" s="663"/>
      <c r="BC10" s="663"/>
      <c r="BD10" s="663"/>
      <c r="BE10" s="663"/>
      <c r="BF10" s="664"/>
      <c r="BG10" s="665">
        <v>34265</v>
      </c>
      <c r="BH10" s="666"/>
      <c r="BI10" s="666"/>
      <c r="BJ10" s="666"/>
      <c r="BK10" s="666"/>
      <c r="BL10" s="666"/>
      <c r="BM10" s="666"/>
      <c r="BN10" s="667"/>
      <c r="BO10" s="668">
        <v>3.1</v>
      </c>
      <c r="BP10" s="668"/>
      <c r="BQ10" s="668"/>
      <c r="BR10" s="668"/>
      <c r="BS10" s="669">
        <v>5160</v>
      </c>
      <c r="BT10" s="669"/>
      <c r="BU10" s="669"/>
      <c r="BV10" s="669"/>
      <c r="BW10" s="669"/>
      <c r="BX10" s="669"/>
      <c r="BY10" s="669"/>
      <c r="BZ10" s="669"/>
      <c r="CA10" s="669"/>
      <c r="CB10" s="673"/>
      <c r="CD10" s="680" t="s">
        <v>247</v>
      </c>
      <c r="CE10" s="681"/>
      <c r="CF10" s="681"/>
      <c r="CG10" s="681"/>
      <c r="CH10" s="681"/>
      <c r="CI10" s="681"/>
      <c r="CJ10" s="681"/>
      <c r="CK10" s="681"/>
      <c r="CL10" s="681"/>
      <c r="CM10" s="681"/>
      <c r="CN10" s="681"/>
      <c r="CO10" s="681"/>
      <c r="CP10" s="681"/>
      <c r="CQ10" s="682"/>
      <c r="CR10" s="665" t="s">
        <v>128</v>
      </c>
      <c r="CS10" s="666"/>
      <c r="CT10" s="666"/>
      <c r="CU10" s="666"/>
      <c r="CV10" s="666"/>
      <c r="CW10" s="666"/>
      <c r="CX10" s="666"/>
      <c r="CY10" s="667"/>
      <c r="CZ10" s="668" t="s">
        <v>128</v>
      </c>
      <c r="DA10" s="668"/>
      <c r="DB10" s="668"/>
      <c r="DC10" s="668"/>
      <c r="DD10" s="674" t="s">
        <v>128</v>
      </c>
      <c r="DE10" s="666"/>
      <c r="DF10" s="666"/>
      <c r="DG10" s="666"/>
      <c r="DH10" s="666"/>
      <c r="DI10" s="666"/>
      <c r="DJ10" s="666"/>
      <c r="DK10" s="666"/>
      <c r="DL10" s="666"/>
      <c r="DM10" s="666"/>
      <c r="DN10" s="666"/>
      <c r="DO10" s="666"/>
      <c r="DP10" s="667"/>
      <c r="DQ10" s="674" t="s">
        <v>128</v>
      </c>
      <c r="DR10" s="666"/>
      <c r="DS10" s="666"/>
      <c r="DT10" s="666"/>
      <c r="DU10" s="666"/>
      <c r="DV10" s="666"/>
      <c r="DW10" s="666"/>
      <c r="DX10" s="666"/>
      <c r="DY10" s="666"/>
      <c r="DZ10" s="666"/>
      <c r="EA10" s="666"/>
      <c r="EB10" s="666"/>
      <c r="EC10" s="675"/>
    </row>
    <row r="11" spans="2:143" ht="11.25" customHeight="1" x14ac:dyDescent="0.15">
      <c r="B11" s="662" t="s">
        <v>248</v>
      </c>
      <c r="C11" s="663"/>
      <c r="D11" s="663"/>
      <c r="E11" s="663"/>
      <c r="F11" s="663"/>
      <c r="G11" s="663"/>
      <c r="H11" s="663"/>
      <c r="I11" s="663"/>
      <c r="J11" s="663"/>
      <c r="K11" s="663"/>
      <c r="L11" s="663"/>
      <c r="M11" s="663"/>
      <c r="N11" s="663"/>
      <c r="O11" s="663"/>
      <c r="P11" s="663"/>
      <c r="Q11" s="664"/>
      <c r="R11" s="665">
        <v>241729</v>
      </c>
      <c r="S11" s="666"/>
      <c r="T11" s="666"/>
      <c r="U11" s="666"/>
      <c r="V11" s="666"/>
      <c r="W11" s="666"/>
      <c r="X11" s="666"/>
      <c r="Y11" s="667"/>
      <c r="Z11" s="670">
        <v>2</v>
      </c>
      <c r="AA11" s="671"/>
      <c r="AB11" s="671"/>
      <c r="AC11" s="683"/>
      <c r="AD11" s="674">
        <v>241729</v>
      </c>
      <c r="AE11" s="666"/>
      <c r="AF11" s="666"/>
      <c r="AG11" s="666"/>
      <c r="AH11" s="666"/>
      <c r="AI11" s="666"/>
      <c r="AJ11" s="666"/>
      <c r="AK11" s="667"/>
      <c r="AL11" s="670">
        <v>4.4000000000000004</v>
      </c>
      <c r="AM11" s="671"/>
      <c r="AN11" s="671"/>
      <c r="AO11" s="672"/>
      <c r="AP11" s="662" t="s">
        <v>249</v>
      </c>
      <c r="AQ11" s="663"/>
      <c r="AR11" s="663"/>
      <c r="AS11" s="663"/>
      <c r="AT11" s="663"/>
      <c r="AU11" s="663"/>
      <c r="AV11" s="663"/>
      <c r="AW11" s="663"/>
      <c r="AX11" s="663"/>
      <c r="AY11" s="663"/>
      <c r="AZ11" s="663"/>
      <c r="BA11" s="663"/>
      <c r="BB11" s="663"/>
      <c r="BC11" s="663"/>
      <c r="BD11" s="663"/>
      <c r="BE11" s="663"/>
      <c r="BF11" s="664"/>
      <c r="BG11" s="665">
        <v>36632</v>
      </c>
      <c r="BH11" s="666"/>
      <c r="BI11" s="666"/>
      <c r="BJ11" s="666"/>
      <c r="BK11" s="666"/>
      <c r="BL11" s="666"/>
      <c r="BM11" s="666"/>
      <c r="BN11" s="667"/>
      <c r="BO11" s="668">
        <v>3.3</v>
      </c>
      <c r="BP11" s="668"/>
      <c r="BQ11" s="668"/>
      <c r="BR11" s="668"/>
      <c r="BS11" s="669">
        <v>10443</v>
      </c>
      <c r="BT11" s="669"/>
      <c r="BU11" s="669"/>
      <c r="BV11" s="669"/>
      <c r="BW11" s="669"/>
      <c r="BX11" s="669"/>
      <c r="BY11" s="669"/>
      <c r="BZ11" s="669"/>
      <c r="CA11" s="669"/>
      <c r="CB11" s="673"/>
      <c r="CD11" s="680" t="s">
        <v>250</v>
      </c>
      <c r="CE11" s="681"/>
      <c r="CF11" s="681"/>
      <c r="CG11" s="681"/>
      <c r="CH11" s="681"/>
      <c r="CI11" s="681"/>
      <c r="CJ11" s="681"/>
      <c r="CK11" s="681"/>
      <c r="CL11" s="681"/>
      <c r="CM11" s="681"/>
      <c r="CN11" s="681"/>
      <c r="CO11" s="681"/>
      <c r="CP11" s="681"/>
      <c r="CQ11" s="682"/>
      <c r="CR11" s="665">
        <v>1000707</v>
      </c>
      <c r="CS11" s="666"/>
      <c r="CT11" s="666"/>
      <c r="CU11" s="666"/>
      <c r="CV11" s="666"/>
      <c r="CW11" s="666"/>
      <c r="CX11" s="666"/>
      <c r="CY11" s="667"/>
      <c r="CZ11" s="668">
        <v>8.5</v>
      </c>
      <c r="DA11" s="668"/>
      <c r="DB11" s="668"/>
      <c r="DC11" s="668"/>
      <c r="DD11" s="674">
        <v>373581</v>
      </c>
      <c r="DE11" s="666"/>
      <c r="DF11" s="666"/>
      <c r="DG11" s="666"/>
      <c r="DH11" s="666"/>
      <c r="DI11" s="666"/>
      <c r="DJ11" s="666"/>
      <c r="DK11" s="666"/>
      <c r="DL11" s="666"/>
      <c r="DM11" s="666"/>
      <c r="DN11" s="666"/>
      <c r="DO11" s="666"/>
      <c r="DP11" s="667"/>
      <c r="DQ11" s="674">
        <v>436549</v>
      </c>
      <c r="DR11" s="666"/>
      <c r="DS11" s="666"/>
      <c r="DT11" s="666"/>
      <c r="DU11" s="666"/>
      <c r="DV11" s="666"/>
      <c r="DW11" s="666"/>
      <c r="DX11" s="666"/>
      <c r="DY11" s="666"/>
      <c r="DZ11" s="666"/>
      <c r="EA11" s="666"/>
      <c r="EB11" s="666"/>
      <c r="EC11" s="675"/>
    </row>
    <row r="12" spans="2:143" ht="11.25" customHeight="1" x14ac:dyDescent="0.15">
      <c r="B12" s="662" t="s">
        <v>251</v>
      </c>
      <c r="C12" s="663"/>
      <c r="D12" s="663"/>
      <c r="E12" s="663"/>
      <c r="F12" s="663"/>
      <c r="G12" s="663"/>
      <c r="H12" s="663"/>
      <c r="I12" s="663"/>
      <c r="J12" s="663"/>
      <c r="K12" s="663"/>
      <c r="L12" s="663"/>
      <c r="M12" s="663"/>
      <c r="N12" s="663"/>
      <c r="O12" s="663"/>
      <c r="P12" s="663"/>
      <c r="Q12" s="664"/>
      <c r="R12" s="665">
        <v>2069</v>
      </c>
      <c r="S12" s="666"/>
      <c r="T12" s="666"/>
      <c r="U12" s="666"/>
      <c r="V12" s="666"/>
      <c r="W12" s="666"/>
      <c r="X12" s="666"/>
      <c r="Y12" s="667"/>
      <c r="Z12" s="668">
        <v>0</v>
      </c>
      <c r="AA12" s="668"/>
      <c r="AB12" s="668"/>
      <c r="AC12" s="668"/>
      <c r="AD12" s="669">
        <v>2069</v>
      </c>
      <c r="AE12" s="669"/>
      <c r="AF12" s="669"/>
      <c r="AG12" s="669"/>
      <c r="AH12" s="669"/>
      <c r="AI12" s="669"/>
      <c r="AJ12" s="669"/>
      <c r="AK12" s="669"/>
      <c r="AL12" s="670">
        <v>0</v>
      </c>
      <c r="AM12" s="671"/>
      <c r="AN12" s="671"/>
      <c r="AO12" s="672"/>
      <c r="AP12" s="662" t="s">
        <v>252</v>
      </c>
      <c r="AQ12" s="663"/>
      <c r="AR12" s="663"/>
      <c r="AS12" s="663"/>
      <c r="AT12" s="663"/>
      <c r="AU12" s="663"/>
      <c r="AV12" s="663"/>
      <c r="AW12" s="663"/>
      <c r="AX12" s="663"/>
      <c r="AY12" s="663"/>
      <c r="AZ12" s="663"/>
      <c r="BA12" s="663"/>
      <c r="BB12" s="663"/>
      <c r="BC12" s="663"/>
      <c r="BD12" s="663"/>
      <c r="BE12" s="663"/>
      <c r="BF12" s="664"/>
      <c r="BG12" s="665">
        <v>410025</v>
      </c>
      <c r="BH12" s="666"/>
      <c r="BI12" s="666"/>
      <c r="BJ12" s="666"/>
      <c r="BK12" s="666"/>
      <c r="BL12" s="666"/>
      <c r="BM12" s="666"/>
      <c r="BN12" s="667"/>
      <c r="BO12" s="668">
        <v>36.9</v>
      </c>
      <c r="BP12" s="668"/>
      <c r="BQ12" s="668"/>
      <c r="BR12" s="668"/>
      <c r="BS12" s="669" t="s">
        <v>128</v>
      </c>
      <c r="BT12" s="669"/>
      <c r="BU12" s="669"/>
      <c r="BV12" s="669"/>
      <c r="BW12" s="669"/>
      <c r="BX12" s="669"/>
      <c r="BY12" s="669"/>
      <c r="BZ12" s="669"/>
      <c r="CA12" s="669"/>
      <c r="CB12" s="673"/>
      <c r="CD12" s="680" t="s">
        <v>253</v>
      </c>
      <c r="CE12" s="681"/>
      <c r="CF12" s="681"/>
      <c r="CG12" s="681"/>
      <c r="CH12" s="681"/>
      <c r="CI12" s="681"/>
      <c r="CJ12" s="681"/>
      <c r="CK12" s="681"/>
      <c r="CL12" s="681"/>
      <c r="CM12" s="681"/>
      <c r="CN12" s="681"/>
      <c r="CO12" s="681"/>
      <c r="CP12" s="681"/>
      <c r="CQ12" s="682"/>
      <c r="CR12" s="665">
        <v>1120235</v>
      </c>
      <c r="CS12" s="666"/>
      <c r="CT12" s="666"/>
      <c r="CU12" s="666"/>
      <c r="CV12" s="666"/>
      <c r="CW12" s="666"/>
      <c r="CX12" s="666"/>
      <c r="CY12" s="667"/>
      <c r="CZ12" s="668">
        <v>9.5</v>
      </c>
      <c r="DA12" s="668"/>
      <c r="DB12" s="668"/>
      <c r="DC12" s="668"/>
      <c r="DD12" s="674">
        <v>29383</v>
      </c>
      <c r="DE12" s="666"/>
      <c r="DF12" s="666"/>
      <c r="DG12" s="666"/>
      <c r="DH12" s="666"/>
      <c r="DI12" s="666"/>
      <c r="DJ12" s="666"/>
      <c r="DK12" s="666"/>
      <c r="DL12" s="666"/>
      <c r="DM12" s="666"/>
      <c r="DN12" s="666"/>
      <c r="DO12" s="666"/>
      <c r="DP12" s="667"/>
      <c r="DQ12" s="674">
        <v>1100211</v>
      </c>
      <c r="DR12" s="666"/>
      <c r="DS12" s="666"/>
      <c r="DT12" s="666"/>
      <c r="DU12" s="666"/>
      <c r="DV12" s="666"/>
      <c r="DW12" s="666"/>
      <c r="DX12" s="666"/>
      <c r="DY12" s="666"/>
      <c r="DZ12" s="666"/>
      <c r="EA12" s="666"/>
      <c r="EB12" s="666"/>
      <c r="EC12" s="675"/>
    </row>
    <row r="13" spans="2:143" ht="11.25" customHeight="1" x14ac:dyDescent="0.15">
      <c r="B13" s="662" t="s">
        <v>254</v>
      </c>
      <c r="C13" s="663"/>
      <c r="D13" s="663"/>
      <c r="E13" s="663"/>
      <c r="F13" s="663"/>
      <c r="G13" s="663"/>
      <c r="H13" s="663"/>
      <c r="I13" s="663"/>
      <c r="J13" s="663"/>
      <c r="K13" s="663"/>
      <c r="L13" s="663"/>
      <c r="M13" s="663"/>
      <c r="N13" s="663"/>
      <c r="O13" s="663"/>
      <c r="P13" s="663"/>
      <c r="Q13" s="664"/>
      <c r="R13" s="665" t="s">
        <v>128</v>
      </c>
      <c r="S13" s="666"/>
      <c r="T13" s="666"/>
      <c r="U13" s="666"/>
      <c r="V13" s="666"/>
      <c r="W13" s="666"/>
      <c r="X13" s="666"/>
      <c r="Y13" s="667"/>
      <c r="Z13" s="668" t="s">
        <v>128</v>
      </c>
      <c r="AA13" s="668"/>
      <c r="AB13" s="668"/>
      <c r="AC13" s="668"/>
      <c r="AD13" s="669" t="s">
        <v>128</v>
      </c>
      <c r="AE13" s="669"/>
      <c r="AF13" s="669"/>
      <c r="AG13" s="669"/>
      <c r="AH13" s="669"/>
      <c r="AI13" s="669"/>
      <c r="AJ13" s="669"/>
      <c r="AK13" s="669"/>
      <c r="AL13" s="670" t="s">
        <v>128</v>
      </c>
      <c r="AM13" s="671"/>
      <c r="AN13" s="671"/>
      <c r="AO13" s="672"/>
      <c r="AP13" s="662" t="s">
        <v>255</v>
      </c>
      <c r="AQ13" s="663"/>
      <c r="AR13" s="663"/>
      <c r="AS13" s="663"/>
      <c r="AT13" s="663"/>
      <c r="AU13" s="663"/>
      <c r="AV13" s="663"/>
      <c r="AW13" s="663"/>
      <c r="AX13" s="663"/>
      <c r="AY13" s="663"/>
      <c r="AZ13" s="663"/>
      <c r="BA13" s="663"/>
      <c r="BB13" s="663"/>
      <c r="BC13" s="663"/>
      <c r="BD13" s="663"/>
      <c r="BE13" s="663"/>
      <c r="BF13" s="664"/>
      <c r="BG13" s="665">
        <v>404540</v>
      </c>
      <c r="BH13" s="666"/>
      <c r="BI13" s="666"/>
      <c r="BJ13" s="666"/>
      <c r="BK13" s="666"/>
      <c r="BL13" s="666"/>
      <c r="BM13" s="666"/>
      <c r="BN13" s="667"/>
      <c r="BO13" s="668">
        <v>36.4</v>
      </c>
      <c r="BP13" s="668"/>
      <c r="BQ13" s="668"/>
      <c r="BR13" s="668"/>
      <c r="BS13" s="669" t="s">
        <v>128</v>
      </c>
      <c r="BT13" s="669"/>
      <c r="BU13" s="669"/>
      <c r="BV13" s="669"/>
      <c r="BW13" s="669"/>
      <c r="BX13" s="669"/>
      <c r="BY13" s="669"/>
      <c r="BZ13" s="669"/>
      <c r="CA13" s="669"/>
      <c r="CB13" s="673"/>
      <c r="CD13" s="680" t="s">
        <v>256</v>
      </c>
      <c r="CE13" s="681"/>
      <c r="CF13" s="681"/>
      <c r="CG13" s="681"/>
      <c r="CH13" s="681"/>
      <c r="CI13" s="681"/>
      <c r="CJ13" s="681"/>
      <c r="CK13" s="681"/>
      <c r="CL13" s="681"/>
      <c r="CM13" s="681"/>
      <c r="CN13" s="681"/>
      <c r="CO13" s="681"/>
      <c r="CP13" s="681"/>
      <c r="CQ13" s="682"/>
      <c r="CR13" s="665">
        <v>1720150</v>
      </c>
      <c r="CS13" s="666"/>
      <c r="CT13" s="666"/>
      <c r="CU13" s="666"/>
      <c r="CV13" s="666"/>
      <c r="CW13" s="666"/>
      <c r="CX13" s="666"/>
      <c r="CY13" s="667"/>
      <c r="CZ13" s="668">
        <v>14.6</v>
      </c>
      <c r="DA13" s="668"/>
      <c r="DB13" s="668"/>
      <c r="DC13" s="668"/>
      <c r="DD13" s="674">
        <v>932909</v>
      </c>
      <c r="DE13" s="666"/>
      <c r="DF13" s="666"/>
      <c r="DG13" s="666"/>
      <c r="DH13" s="666"/>
      <c r="DI13" s="666"/>
      <c r="DJ13" s="666"/>
      <c r="DK13" s="666"/>
      <c r="DL13" s="666"/>
      <c r="DM13" s="666"/>
      <c r="DN13" s="666"/>
      <c r="DO13" s="666"/>
      <c r="DP13" s="667"/>
      <c r="DQ13" s="674">
        <v>921203</v>
      </c>
      <c r="DR13" s="666"/>
      <c r="DS13" s="666"/>
      <c r="DT13" s="666"/>
      <c r="DU13" s="666"/>
      <c r="DV13" s="666"/>
      <c r="DW13" s="666"/>
      <c r="DX13" s="666"/>
      <c r="DY13" s="666"/>
      <c r="DZ13" s="666"/>
      <c r="EA13" s="666"/>
      <c r="EB13" s="666"/>
      <c r="EC13" s="675"/>
    </row>
    <row r="14" spans="2:143" ht="11.25" customHeight="1" x14ac:dyDescent="0.15">
      <c r="B14" s="662" t="s">
        <v>257</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68" t="s">
        <v>128</v>
      </c>
      <c r="AA14" s="668"/>
      <c r="AB14" s="668"/>
      <c r="AC14" s="668"/>
      <c r="AD14" s="669" t="s">
        <v>128</v>
      </c>
      <c r="AE14" s="669"/>
      <c r="AF14" s="669"/>
      <c r="AG14" s="669"/>
      <c r="AH14" s="669"/>
      <c r="AI14" s="669"/>
      <c r="AJ14" s="669"/>
      <c r="AK14" s="669"/>
      <c r="AL14" s="670" t="s">
        <v>128</v>
      </c>
      <c r="AM14" s="671"/>
      <c r="AN14" s="671"/>
      <c r="AO14" s="672"/>
      <c r="AP14" s="662" t="s">
        <v>258</v>
      </c>
      <c r="AQ14" s="663"/>
      <c r="AR14" s="663"/>
      <c r="AS14" s="663"/>
      <c r="AT14" s="663"/>
      <c r="AU14" s="663"/>
      <c r="AV14" s="663"/>
      <c r="AW14" s="663"/>
      <c r="AX14" s="663"/>
      <c r="AY14" s="663"/>
      <c r="AZ14" s="663"/>
      <c r="BA14" s="663"/>
      <c r="BB14" s="663"/>
      <c r="BC14" s="663"/>
      <c r="BD14" s="663"/>
      <c r="BE14" s="663"/>
      <c r="BF14" s="664"/>
      <c r="BG14" s="665">
        <v>31179</v>
      </c>
      <c r="BH14" s="666"/>
      <c r="BI14" s="666"/>
      <c r="BJ14" s="666"/>
      <c r="BK14" s="666"/>
      <c r="BL14" s="666"/>
      <c r="BM14" s="666"/>
      <c r="BN14" s="667"/>
      <c r="BO14" s="668">
        <v>2.8</v>
      </c>
      <c r="BP14" s="668"/>
      <c r="BQ14" s="668"/>
      <c r="BR14" s="668"/>
      <c r="BS14" s="669" t="s">
        <v>128</v>
      </c>
      <c r="BT14" s="669"/>
      <c r="BU14" s="669"/>
      <c r="BV14" s="669"/>
      <c r="BW14" s="669"/>
      <c r="BX14" s="669"/>
      <c r="BY14" s="669"/>
      <c r="BZ14" s="669"/>
      <c r="CA14" s="669"/>
      <c r="CB14" s="673"/>
      <c r="CD14" s="680" t="s">
        <v>259</v>
      </c>
      <c r="CE14" s="681"/>
      <c r="CF14" s="681"/>
      <c r="CG14" s="681"/>
      <c r="CH14" s="681"/>
      <c r="CI14" s="681"/>
      <c r="CJ14" s="681"/>
      <c r="CK14" s="681"/>
      <c r="CL14" s="681"/>
      <c r="CM14" s="681"/>
      <c r="CN14" s="681"/>
      <c r="CO14" s="681"/>
      <c r="CP14" s="681"/>
      <c r="CQ14" s="682"/>
      <c r="CR14" s="665">
        <v>475256</v>
      </c>
      <c r="CS14" s="666"/>
      <c r="CT14" s="666"/>
      <c r="CU14" s="666"/>
      <c r="CV14" s="666"/>
      <c r="CW14" s="666"/>
      <c r="CX14" s="666"/>
      <c r="CY14" s="667"/>
      <c r="CZ14" s="668">
        <v>4</v>
      </c>
      <c r="DA14" s="668"/>
      <c r="DB14" s="668"/>
      <c r="DC14" s="668"/>
      <c r="DD14" s="674">
        <v>53771</v>
      </c>
      <c r="DE14" s="666"/>
      <c r="DF14" s="666"/>
      <c r="DG14" s="666"/>
      <c r="DH14" s="666"/>
      <c r="DI14" s="666"/>
      <c r="DJ14" s="666"/>
      <c r="DK14" s="666"/>
      <c r="DL14" s="666"/>
      <c r="DM14" s="666"/>
      <c r="DN14" s="666"/>
      <c r="DO14" s="666"/>
      <c r="DP14" s="667"/>
      <c r="DQ14" s="674">
        <v>456656</v>
      </c>
      <c r="DR14" s="666"/>
      <c r="DS14" s="666"/>
      <c r="DT14" s="666"/>
      <c r="DU14" s="666"/>
      <c r="DV14" s="666"/>
      <c r="DW14" s="666"/>
      <c r="DX14" s="666"/>
      <c r="DY14" s="666"/>
      <c r="DZ14" s="666"/>
      <c r="EA14" s="666"/>
      <c r="EB14" s="666"/>
      <c r="EC14" s="675"/>
    </row>
    <row r="15" spans="2:143" ht="11.25" customHeight="1" x14ac:dyDescent="0.15">
      <c r="B15" s="662" t="s">
        <v>260</v>
      </c>
      <c r="C15" s="663"/>
      <c r="D15" s="663"/>
      <c r="E15" s="663"/>
      <c r="F15" s="663"/>
      <c r="G15" s="663"/>
      <c r="H15" s="663"/>
      <c r="I15" s="663"/>
      <c r="J15" s="663"/>
      <c r="K15" s="663"/>
      <c r="L15" s="663"/>
      <c r="M15" s="663"/>
      <c r="N15" s="663"/>
      <c r="O15" s="663"/>
      <c r="P15" s="663"/>
      <c r="Q15" s="664"/>
      <c r="R15" s="665" t="s">
        <v>128</v>
      </c>
      <c r="S15" s="666"/>
      <c r="T15" s="666"/>
      <c r="U15" s="666"/>
      <c r="V15" s="666"/>
      <c r="W15" s="666"/>
      <c r="X15" s="666"/>
      <c r="Y15" s="667"/>
      <c r="Z15" s="668" t="s">
        <v>128</v>
      </c>
      <c r="AA15" s="668"/>
      <c r="AB15" s="668"/>
      <c r="AC15" s="668"/>
      <c r="AD15" s="669" t="s">
        <v>128</v>
      </c>
      <c r="AE15" s="669"/>
      <c r="AF15" s="669"/>
      <c r="AG15" s="669"/>
      <c r="AH15" s="669"/>
      <c r="AI15" s="669"/>
      <c r="AJ15" s="669"/>
      <c r="AK15" s="669"/>
      <c r="AL15" s="670" t="s">
        <v>128</v>
      </c>
      <c r="AM15" s="671"/>
      <c r="AN15" s="671"/>
      <c r="AO15" s="672"/>
      <c r="AP15" s="662" t="s">
        <v>261</v>
      </c>
      <c r="AQ15" s="663"/>
      <c r="AR15" s="663"/>
      <c r="AS15" s="663"/>
      <c r="AT15" s="663"/>
      <c r="AU15" s="663"/>
      <c r="AV15" s="663"/>
      <c r="AW15" s="663"/>
      <c r="AX15" s="663"/>
      <c r="AY15" s="663"/>
      <c r="AZ15" s="663"/>
      <c r="BA15" s="663"/>
      <c r="BB15" s="663"/>
      <c r="BC15" s="663"/>
      <c r="BD15" s="663"/>
      <c r="BE15" s="663"/>
      <c r="BF15" s="664"/>
      <c r="BG15" s="665">
        <v>104198</v>
      </c>
      <c r="BH15" s="666"/>
      <c r="BI15" s="666"/>
      <c r="BJ15" s="666"/>
      <c r="BK15" s="666"/>
      <c r="BL15" s="666"/>
      <c r="BM15" s="666"/>
      <c r="BN15" s="667"/>
      <c r="BO15" s="668">
        <v>9.4</v>
      </c>
      <c r="BP15" s="668"/>
      <c r="BQ15" s="668"/>
      <c r="BR15" s="668"/>
      <c r="BS15" s="669" t="s">
        <v>128</v>
      </c>
      <c r="BT15" s="669"/>
      <c r="BU15" s="669"/>
      <c r="BV15" s="669"/>
      <c r="BW15" s="669"/>
      <c r="BX15" s="669"/>
      <c r="BY15" s="669"/>
      <c r="BZ15" s="669"/>
      <c r="CA15" s="669"/>
      <c r="CB15" s="673"/>
      <c r="CD15" s="680" t="s">
        <v>262</v>
      </c>
      <c r="CE15" s="681"/>
      <c r="CF15" s="681"/>
      <c r="CG15" s="681"/>
      <c r="CH15" s="681"/>
      <c r="CI15" s="681"/>
      <c r="CJ15" s="681"/>
      <c r="CK15" s="681"/>
      <c r="CL15" s="681"/>
      <c r="CM15" s="681"/>
      <c r="CN15" s="681"/>
      <c r="CO15" s="681"/>
      <c r="CP15" s="681"/>
      <c r="CQ15" s="682"/>
      <c r="CR15" s="665">
        <v>853436</v>
      </c>
      <c r="CS15" s="666"/>
      <c r="CT15" s="666"/>
      <c r="CU15" s="666"/>
      <c r="CV15" s="666"/>
      <c r="CW15" s="666"/>
      <c r="CX15" s="666"/>
      <c r="CY15" s="667"/>
      <c r="CZ15" s="668">
        <v>7.3</v>
      </c>
      <c r="DA15" s="668"/>
      <c r="DB15" s="668"/>
      <c r="DC15" s="668"/>
      <c r="DD15" s="674">
        <v>166911</v>
      </c>
      <c r="DE15" s="666"/>
      <c r="DF15" s="666"/>
      <c r="DG15" s="666"/>
      <c r="DH15" s="666"/>
      <c r="DI15" s="666"/>
      <c r="DJ15" s="666"/>
      <c r="DK15" s="666"/>
      <c r="DL15" s="666"/>
      <c r="DM15" s="666"/>
      <c r="DN15" s="666"/>
      <c r="DO15" s="666"/>
      <c r="DP15" s="667"/>
      <c r="DQ15" s="674">
        <v>724463</v>
      </c>
      <c r="DR15" s="666"/>
      <c r="DS15" s="666"/>
      <c r="DT15" s="666"/>
      <c r="DU15" s="666"/>
      <c r="DV15" s="666"/>
      <c r="DW15" s="666"/>
      <c r="DX15" s="666"/>
      <c r="DY15" s="666"/>
      <c r="DZ15" s="666"/>
      <c r="EA15" s="666"/>
      <c r="EB15" s="666"/>
      <c r="EC15" s="675"/>
    </row>
    <row r="16" spans="2:143" ht="11.25" customHeight="1" x14ac:dyDescent="0.15">
      <c r="B16" s="662" t="s">
        <v>263</v>
      </c>
      <c r="C16" s="663"/>
      <c r="D16" s="663"/>
      <c r="E16" s="663"/>
      <c r="F16" s="663"/>
      <c r="G16" s="663"/>
      <c r="H16" s="663"/>
      <c r="I16" s="663"/>
      <c r="J16" s="663"/>
      <c r="K16" s="663"/>
      <c r="L16" s="663"/>
      <c r="M16" s="663"/>
      <c r="N16" s="663"/>
      <c r="O16" s="663"/>
      <c r="P16" s="663"/>
      <c r="Q16" s="664"/>
      <c r="R16" s="665">
        <v>7000</v>
      </c>
      <c r="S16" s="666"/>
      <c r="T16" s="666"/>
      <c r="U16" s="666"/>
      <c r="V16" s="666"/>
      <c r="W16" s="666"/>
      <c r="X16" s="666"/>
      <c r="Y16" s="667"/>
      <c r="Z16" s="668">
        <v>0.1</v>
      </c>
      <c r="AA16" s="668"/>
      <c r="AB16" s="668"/>
      <c r="AC16" s="668"/>
      <c r="AD16" s="669">
        <v>7000</v>
      </c>
      <c r="AE16" s="669"/>
      <c r="AF16" s="669"/>
      <c r="AG16" s="669"/>
      <c r="AH16" s="669"/>
      <c r="AI16" s="669"/>
      <c r="AJ16" s="669"/>
      <c r="AK16" s="669"/>
      <c r="AL16" s="670">
        <v>0.1</v>
      </c>
      <c r="AM16" s="671"/>
      <c r="AN16" s="671"/>
      <c r="AO16" s="672"/>
      <c r="AP16" s="662" t="s">
        <v>264</v>
      </c>
      <c r="AQ16" s="663"/>
      <c r="AR16" s="663"/>
      <c r="AS16" s="663"/>
      <c r="AT16" s="663"/>
      <c r="AU16" s="663"/>
      <c r="AV16" s="663"/>
      <c r="AW16" s="663"/>
      <c r="AX16" s="663"/>
      <c r="AY16" s="663"/>
      <c r="AZ16" s="663"/>
      <c r="BA16" s="663"/>
      <c r="BB16" s="663"/>
      <c r="BC16" s="663"/>
      <c r="BD16" s="663"/>
      <c r="BE16" s="663"/>
      <c r="BF16" s="664"/>
      <c r="BG16" s="665" t="s">
        <v>128</v>
      </c>
      <c r="BH16" s="666"/>
      <c r="BI16" s="666"/>
      <c r="BJ16" s="666"/>
      <c r="BK16" s="666"/>
      <c r="BL16" s="666"/>
      <c r="BM16" s="666"/>
      <c r="BN16" s="667"/>
      <c r="BO16" s="668" t="s">
        <v>128</v>
      </c>
      <c r="BP16" s="668"/>
      <c r="BQ16" s="668"/>
      <c r="BR16" s="668"/>
      <c r="BS16" s="669" t="s">
        <v>128</v>
      </c>
      <c r="BT16" s="669"/>
      <c r="BU16" s="669"/>
      <c r="BV16" s="669"/>
      <c r="BW16" s="669"/>
      <c r="BX16" s="669"/>
      <c r="BY16" s="669"/>
      <c r="BZ16" s="669"/>
      <c r="CA16" s="669"/>
      <c r="CB16" s="673"/>
      <c r="CD16" s="680" t="s">
        <v>265</v>
      </c>
      <c r="CE16" s="681"/>
      <c r="CF16" s="681"/>
      <c r="CG16" s="681"/>
      <c r="CH16" s="681"/>
      <c r="CI16" s="681"/>
      <c r="CJ16" s="681"/>
      <c r="CK16" s="681"/>
      <c r="CL16" s="681"/>
      <c r="CM16" s="681"/>
      <c r="CN16" s="681"/>
      <c r="CO16" s="681"/>
      <c r="CP16" s="681"/>
      <c r="CQ16" s="682"/>
      <c r="CR16" s="665">
        <v>19143</v>
      </c>
      <c r="CS16" s="666"/>
      <c r="CT16" s="666"/>
      <c r="CU16" s="666"/>
      <c r="CV16" s="666"/>
      <c r="CW16" s="666"/>
      <c r="CX16" s="666"/>
      <c r="CY16" s="667"/>
      <c r="CZ16" s="668">
        <v>0.2</v>
      </c>
      <c r="DA16" s="668"/>
      <c r="DB16" s="668"/>
      <c r="DC16" s="668"/>
      <c r="DD16" s="674" t="s">
        <v>128</v>
      </c>
      <c r="DE16" s="666"/>
      <c r="DF16" s="666"/>
      <c r="DG16" s="666"/>
      <c r="DH16" s="666"/>
      <c r="DI16" s="666"/>
      <c r="DJ16" s="666"/>
      <c r="DK16" s="666"/>
      <c r="DL16" s="666"/>
      <c r="DM16" s="666"/>
      <c r="DN16" s="666"/>
      <c r="DO16" s="666"/>
      <c r="DP16" s="667"/>
      <c r="DQ16" s="674">
        <v>2035</v>
      </c>
      <c r="DR16" s="666"/>
      <c r="DS16" s="666"/>
      <c r="DT16" s="666"/>
      <c r="DU16" s="666"/>
      <c r="DV16" s="666"/>
      <c r="DW16" s="666"/>
      <c r="DX16" s="666"/>
      <c r="DY16" s="666"/>
      <c r="DZ16" s="666"/>
      <c r="EA16" s="666"/>
      <c r="EB16" s="666"/>
      <c r="EC16" s="675"/>
    </row>
    <row r="17" spans="2:133" ht="11.25" customHeight="1" x14ac:dyDescent="0.15">
      <c r="B17" s="662" t="s">
        <v>266</v>
      </c>
      <c r="C17" s="663"/>
      <c r="D17" s="663"/>
      <c r="E17" s="663"/>
      <c r="F17" s="663"/>
      <c r="G17" s="663"/>
      <c r="H17" s="663"/>
      <c r="I17" s="663"/>
      <c r="J17" s="663"/>
      <c r="K17" s="663"/>
      <c r="L17" s="663"/>
      <c r="M17" s="663"/>
      <c r="N17" s="663"/>
      <c r="O17" s="663"/>
      <c r="P17" s="663"/>
      <c r="Q17" s="664"/>
      <c r="R17" s="665">
        <v>12339</v>
      </c>
      <c r="S17" s="666"/>
      <c r="T17" s="666"/>
      <c r="U17" s="666"/>
      <c r="V17" s="666"/>
      <c r="W17" s="666"/>
      <c r="X17" s="666"/>
      <c r="Y17" s="667"/>
      <c r="Z17" s="668">
        <v>0.1</v>
      </c>
      <c r="AA17" s="668"/>
      <c r="AB17" s="668"/>
      <c r="AC17" s="668"/>
      <c r="AD17" s="669">
        <v>12339</v>
      </c>
      <c r="AE17" s="669"/>
      <c r="AF17" s="669"/>
      <c r="AG17" s="669"/>
      <c r="AH17" s="669"/>
      <c r="AI17" s="669"/>
      <c r="AJ17" s="669"/>
      <c r="AK17" s="669"/>
      <c r="AL17" s="670">
        <v>0.2</v>
      </c>
      <c r="AM17" s="671"/>
      <c r="AN17" s="671"/>
      <c r="AO17" s="672"/>
      <c r="AP17" s="662" t="s">
        <v>267</v>
      </c>
      <c r="AQ17" s="663"/>
      <c r="AR17" s="663"/>
      <c r="AS17" s="663"/>
      <c r="AT17" s="663"/>
      <c r="AU17" s="663"/>
      <c r="AV17" s="663"/>
      <c r="AW17" s="663"/>
      <c r="AX17" s="663"/>
      <c r="AY17" s="663"/>
      <c r="AZ17" s="663"/>
      <c r="BA17" s="663"/>
      <c r="BB17" s="663"/>
      <c r="BC17" s="663"/>
      <c r="BD17" s="663"/>
      <c r="BE17" s="663"/>
      <c r="BF17" s="664"/>
      <c r="BG17" s="665" t="s">
        <v>128</v>
      </c>
      <c r="BH17" s="666"/>
      <c r="BI17" s="666"/>
      <c r="BJ17" s="666"/>
      <c r="BK17" s="666"/>
      <c r="BL17" s="666"/>
      <c r="BM17" s="666"/>
      <c r="BN17" s="667"/>
      <c r="BO17" s="668" t="s">
        <v>128</v>
      </c>
      <c r="BP17" s="668"/>
      <c r="BQ17" s="668"/>
      <c r="BR17" s="668"/>
      <c r="BS17" s="669" t="s">
        <v>128</v>
      </c>
      <c r="BT17" s="669"/>
      <c r="BU17" s="669"/>
      <c r="BV17" s="669"/>
      <c r="BW17" s="669"/>
      <c r="BX17" s="669"/>
      <c r="BY17" s="669"/>
      <c r="BZ17" s="669"/>
      <c r="CA17" s="669"/>
      <c r="CB17" s="673"/>
      <c r="CD17" s="680" t="s">
        <v>268</v>
      </c>
      <c r="CE17" s="681"/>
      <c r="CF17" s="681"/>
      <c r="CG17" s="681"/>
      <c r="CH17" s="681"/>
      <c r="CI17" s="681"/>
      <c r="CJ17" s="681"/>
      <c r="CK17" s="681"/>
      <c r="CL17" s="681"/>
      <c r="CM17" s="681"/>
      <c r="CN17" s="681"/>
      <c r="CO17" s="681"/>
      <c r="CP17" s="681"/>
      <c r="CQ17" s="682"/>
      <c r="CR17" s="665">
        <v>1025240</v>
      </c>
      <c r="CS17" s="666"/>
      <c r="CT17" s="666"/>
      <c r="CU17" s="666"/>
      <c r="CV17" s="666"/>
      <c r="CW17" s="666"/>
      <c r="CX17" s="666"/>
      <c r="CY17" s="667"/>
      <c r="CZ17" s="668">
        <v>8.6999999999999993</v>
      </c>
      <c r="DA17" s="668"/>
      <c r="DB17" s="668"/>
      <c r="DC17" s="668"/>
      <c r="DD17" s="674" t="s">
        <v>128</v>
      </c>
      <c r="DE17" s="666"/>
      <c r="DF17" s="666"/>
      <c r="DG17" s="666"/>
      <c r="DH17" s="666"/>
      <c r="DI17" s="666"/>
      <c r="DJ17" s="666"/>
      <c r="DK17" s="666"/>
      <c r="DL17" s="666"/>
      <c r="DM17" s="666"/>
      <c r="DN17" s="666"/>
      <c r="DO17" s="666"/>
      <c r="DP17" s="667"/>
      <c r="DQ17" s="674">
        <v>974926</v>
      </c>
      <c r="DR17" s="666"/>
      <c r="DS17" s="666"/>
      <c r="DT17" s="666"/>
      <c r="DU17" s="666"/>
      <c r="DV17" s="666"/>
      <c r="DW17" s="666"/>
      <c r="DX17" s="666"/>
      <c r="DY17" s="666"/>
      <c r="DZ17" s="666"/>
      <c r="EA17" s="666"/>
      <c r="EB17" s="666"/>
      <c r="EC17" s="675"/>
    </row>
    <row r="18" spans="2:133" ht="11.25" customHeight="1" x14ac:dyDescent="0.15">
      <c r="B18" s="662" t="s">
        <v>269</v>
      </c>
      <c r="C18" s="663"/>
      <c r="D18" s="663"/>
      <c r="E18" s="663"/>
      <c r="F18" s="663"/>
      <c r="G18" s="663"/>
      <c r="H18" s="663"/>
      <c r="I18" s="663"/>
      <c r="J18" s="663"/>
      <c r="K18" s="663"/>
      <c r="L18" s="663"/>
      <c r="M18" s="663"/>
      <c r="N18" s="663"/>
      <c r="O18" s="663"/>
      <c r="P18" s="663"/>
      <c r="Q18" s="664"/>
      <c r="R18" s="665">
        <v>27098</v>
      </c>
      <c r="S18" s="666"/>
      <c r="T18" s="666"/>
      <c r="U18" s="666"/>
      <c r="V18" s="666"/>
      <c r="W18" s="666"/>
      <c r="X18" s="666"/>
      <c r="Y18" s="667"/>
      <c r="Z18" s="668">
        <v>0.2</v>
      </c>
      <c r="AA18" s="668"/>
      <c r="AB18" s="668"/>
      <c r="AC18" s="668"/>
      <c r="AD18" s="669">
        <v>25326</v>
      </c>
      <c r="AE18" s="669"/>
      <c r="AF18" s="669"/>
      <c r="AG18" s="669"/>
      <c r="AH18" s="669"/>
      <c r="AI18" s="669"/>
      <c r="AJ18" s="669"/>
      <c r="AK18" s="669"/>
      <c r="AL18" s="670">
        <v>0.5</v>
      </c>
      <c r="AM18" s="671"/>
      <c r="AN18" s="671"/>
      <c r="AO18" s="672"/>
      <c r="AP18" s="662" t="s">
        <v>270</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68" t="s">
        <v>128</v>
      </c>
      <c r="BP18" s="668"/>
      <c r="BQ18" s="668"/>
      <c r="BR18" s="668"/>
      <c r="BS18" s="669" t="s">
        <v>128</v>
      </c>
      <c r="BT18" s="669"/>
      <c r="BU18" s="669"/>
      <c r="BV18" s="669"/>
      <c r="BW18" s="669"/>
      <c r="BX18" s="669"/>
      <c r="BY18" s="669"/>
      <c r="BZ18" s="669"/>
      <c r="CA18" s="669"/>
      <c r="CB18" s="673"/>
      <c r="CD18" s="680" t="s">
        <v>271</v>
      </c>
      <c r="CE18" s="681"/>
      <c r="CF18" s="681"/>
      <c r="CG18" s="681"/>
      <c r="CH18" s="681"/>
      <c r="CI18" s="681"/>
      <c r="CJ18" s="681"/>
      <c r="CK18" s="681"/>
      <c r="CL18" s="681"/>
      <c r="CM18" s="681"/>
      <c r="CN18" s="681"/>
      <c r="CO18" s="681"/>
      <c r="CP18" s="681"/>
      <c r="CQ18" s="682"/>
      <c r="CR18" s="665" t="s">
        <v>128</v>
      </c>
      <c r="CS18" s="666"/>
      <c r="CT18" s="666"/>
      <c r="CU18" s="666"/>
      <c r="CV18" s="666"/>
      <c r="CW18" s="666"/>
      <c r="CX18" s="666"/>
      <c r="CY18" s="667"/>
      <c r="CZ18" s="668" t="s">
        <v>128</v>
      </c>
      <c r="DA18" s="668"/>
      <c r="DB18" s="668"/>
      <c r="DC18" s="668"/>
      <c r="DD18" s="674" t="s">
        <v>128</v>
      </c>
      <c r="DE18" s="666"/>
      <c r="DF18" s="666"/>
      <c r="DG18" s="666"/>
      <c r="DH18" s="666"/>
      <c r="DI18" s="666"/>
      <c r="DJ18" s="666"/>
      <c r="DK18" s="666"/>
      <c r="DL18" s="666"/>
      <c r="DM18" s="666"/>
      <c r="DN18" s="666"/>
      <c r="DO18" s="666"/>
      <c r="DP18" s="667"/>
      <c r="DQ18" s="674" t="s">
        <v>128</v>
      </c>
      <c r="DR18" s="666"/>
      <c r="DS18" s="666"/>
      <c r="DT18" s="666"/>
      <c r="DU18" s="666"/>
      <c r="DV18" s="666"/>
      <c r="DW18" s="666"/>
      <c r="DX18" s="666"/>
      <c r="DY18" s="666"/>
      <c r="DZ18" s="666"/>
      <c r="EA18" s="666"/>
      <c r="EB18" s="666"/>
      <c r="EC18" s="675"/>
    </row>
    <row r="19" spans="2:133" ht="11.25" customHeight="1" x14ac:dyDescent="0.15">
      <c r="B19" s="662" t="s">
        <v>272</v>
      </c>
      <c r="C19" s="663"/>
      <c r="D19" s="663"/>
      <c r="E19" s="663"/>
      <c r="F19" s="663"/>
      <c r="G19" s="663"/>
      <c r="H19" s="663"/>
      <c r="I19" s="663"/>
      <c r="J19" s="663"/>
      <c r="K19" s="663"/>
      <c r="L19" s="663"/>
      <c r="M19" s="663"/>
      <c r="N19" s="663"/>
      <c r="O19" s="663"/>
      <c r="P19" s="663"/>
      <c r="Q19" s="664"/>
      <c r="R19" s="665">
        <v>3632</v>
      </c>
      <c r="S19" s="666"/>
      <c r="T19" s="666"/>
      <c r="U19" s="666"/>
      <c r="V19" s="666"/>
      <c r="W19" s="666"/>
      <c r="X19" s="666"/>
      <c r="Y19" s="667"/>
      <c r="Z19" s="668">
        <v>0</v>
      </c>
      <c r="AA19" s="668"/>
      <c r="AB19" s="668"/>
      <c r="AC19" s="668"/>
      <c r="AD19" s="669">
        <v>3632</v>
      </c>
      <c r="AE19" s="669"/>
      <c r="AF19" s="669"/>
      <c r="AG19" s="669"/>
      <c r="AH19" s="669"/>
      <c r="AI19" s="669"/>
      <c r="AJ19" s="669"/>
      <c r="AK19" s="669"/>
      <c r="AL19" s="670">
        <v>0.1</v>
      </c>
      <c r="AM19" s="671"/>
      <c r="AN19" s="671"/>
      <c r="AO19" s="672"/>
      <c r="AP19" s="662" t="s">
        <v>273</v>
      </c>
      <c r="AQ19" s="663"/>
      <c r="AR19" s="663"/>
      <c r="AS19" s="663"/>
      <c r="AT19" s="663"/>
      <c r="AU19" s="663"/>
      <c r="AV19" s="663"/>
      <c r="AW19" s="663"/>
      <c r="AX19" s="663"/>
      <c r="AY19" s="663"/>
      <c r="AZ19" s="663"/>
      <c r="BA19" s="663"/>
      <c r="BB19" s="663"/>
      <c r="BC19" s="663"/>
      <c r="BD19" s="663"/>
      <c r="BE19" s="663"/>
      <c r="BF19" s="664"/>
      <c r="BG19" s="665">
        <v>38915</v>
      </c>
      <c r="BH19" s="666"/>
      <c r="BI19" s="666"/>
      <c r="BJ19" s="666"/>
      <c r="BK19" s="666"/>
      <c r="BL19" s="666"/>
      <c r="BM19" s="666"/>
      <c r="BN19" s="667"/>
      <c r="BO19" s="668">
        <v>3.5</v>
      </c>
      <c r="BP19" s="668"/>
      <c r="BQ19" s="668"/>
      <c r="BR19" s="668"/>
      <c r="BS19" s="669" t="s">
        <v>128</v>
      </c>
      <c r="BT19" s="669"/>
      <c r="BU19" s="669"/>
      <c r="BV19" s="669"/>
      <c r="BW19" s="669"/>
      <c r="BX19" s="669"/>
      <c r="BY19" s="669"/>
      <c r="BZ19" s="669"/>
      <c r="CA19" s="669"/>
      <c r="CB19" s="673"/>
      <c r="CD19" s="680" t="s">
        <v>274</v>
      </c>
      <c r="CE19" s="681"/>
      <c r="CF19" s="681"/>
      <c r="CG19" s="681"/>
      <c r="CH19" s="681"/>
      <c r="CI19" s="681"/>
      <c r="CJ19" s="681"/>
      <c r="CK19" s="681"/>
      <c r="CL19" s="681"/>
      <c r="CM19" s="681"/>
      <c r="CN19" s="681"/>
      <c r="CO19" s="681"/>
      <c r="CP19" s="681"/>
      <c r="CQ19" s="682"/>
      <c r="CR19" s="665" t="s">
        <v>128</v>
      </c>
      <c r="CS19" s="666"/>
      <c r="CT19" s="666"/>
      <c r="CU19" s="666"/>
      <c r="CV19" s="666"/>
      <c r="CW19" s="666"/>
      <c r="CX19" s="666"/>
      <c r="CY19" s="667"/>
      <c r="CZ19" s="668" t="s">
        <v>128</v>
      </c>
      <c r="DA19" s="668"/>
      <c r="DB19" s="668"/>
      <c r="DC19" s="668"/>
      <c r="DD19" s="674" t="s">
        <v>128</v>
      </c>
      <c r="DE19" s="666"/>
      <c r="DF19" s="666"/>
      <c r="DG19" s="666"/>
      <c r="DH19" s="666"/>
      <c r="DI19" s="666"/>
      <c r="DJ19" s="666"/>
      <c r="DK19" s="666"/>
      <c r="DL19" s="666"/>
      <c r="DM19" s="666"/>
      <c r="DN19" s="666"/>
      <c r="DO19" s="666"/>
      <c r="DP19" s="667"/>
      <c r="DQ19" s="674" t="s">
        <v>128</v>
      </c>
      <c r="DR19" s="666"/>
      <c r="DS19" s="666"/>
      <c r="DT19" s="666"/>
      <c r="DU19" s="666"/>
      <c r="DV19" s="666"/>
      <c r="DW19" s="666"/>
      <c r="DX19" s="666"/>
      <c r="DY19" s="666"/>
      <c r="DZ19" s="666"/>
      <c r="EA19" s="666"/>
      <c r="EB19" s="666"/>
      <c r="EC19" s="675"/>
    </row>
    <row r="20" spans="2:133" ht="11.25" customHeight="1" x14ac:dyDescent="0.15">
      <c r="B20" s="662" t="s">
        <v>275</v>
      </c>
      <c r="C20" s="663"/>
      <c r="D20" s="663"/>
      <c r="E20" s="663"/>
      <c r="F20" s="663"/>
      <c r="G20" s="663"/>
      <c r="H20" s="663"/>
      <c r="I20" s="663"/>
      <c r="J20" s="663"/>
      <c r="K20" s="663"/>
      <c r="L20" s="663"/>
      <c r="M20" s="663"/>
      <c r="N20" s="663"/>
      <c r="O20" s="663"/>
      <c r="P20" s="663"/>
      <c r="Q20" s="664"/>
      <c r="R20" s="665">
        <v>1945</v>
      </c>
      <c r="S20" s="666"/>
      <c r="T20" s="666"/>
      <c r="U20" s="666"/>
      <c r="V20" s="666"/>
      <c r="W20" s="666"/>
      <c r="X20" s="666"/>
      <c r="Y20" s="667"/>
      <c r="Z20" s="668">
        <v>0</v>
      </c>
      <c r="AA20" s="668"/>
      <c r="AB20" s="668"/>
      <c r="AC20" s="668"/>
      <c r="AD20" s="669">
        <v>1945</v>
      </c>
      <c r="AE20" s="669"/>
      <c r="AF20" s="669"/>
      <c r="AG20" s="669"/>
      <c r="AH20" s="669"/>
      <c r="AI20" s="669"/>
      <c r="AJ20" s="669"/>
      <c r="AK20" s="669"/>
      <c r="AL20" s="670">
        <v>0</v>
      </c>
      <c r="AM20" s="671"/>
      <c r="AN20" s="671"/>
      <c r="AO20" s="672"/>
      <c r="AP20" s="662" t="s">
        <v>276</v>
      </c>
      <c r="AQ20" s="663"/>
      <c r="AR20" s="663"/>
      <c r="AS20" s="663"/>
      <c r="AT20" s="663"/>
      <c r="AU20" s="663"/>
      <c r="AV20" s="663"/>
      <c r="AW20" s="663"/>
      <c r="AX20" s="663"/>
      <c r="AY20" s="663"/>
      <c r="AZ20" s="663"/>
      <c r="BA20" s="663"/>
      <c r="BB20" s="663"/>
      <c r="BC20" s="663"/>
      <c r="BD20" s="663"/>
      <c r="BE20" s="663"/>
      <c r="BF20" s="664"/>
      <c r="BG20" s="665">
        <v>38915</v>
      </c>
      <c r="BH20" s="666"/>
      <c r="BI20" s="666"/>
      <c r="BJ20" s="666"/>
      <c r="BK20" s="666"/>
      <c r="BL20" s="666"/>
      <c r="BM20" s="666"/>
      <c r="BN20" s="667"/>
      <c r="BO20" s="668">
        <v>3.5</v>
      </c>
      <c r="BP20" s="668"/>
      <c r="BQ20" s="668"/>
      <c r="BR20" s="668"/>
      <c r="BS20" s="669" t="s">
        <v>128</v>
      </c>
      <c r="BT20" s="669"/>
      <c r="BU20" s="669"/>
      <c r="BV20" s="669"/>
      <c r="BW20" s="669"/>
      <c r="BX20" s="669"/>
      <c r="BY20" s="669"/>
      <c r="BZ20" s="669"/>
      <c r="CA20" s="669"/>
      <c r="CB20" s="673"/>
      <c r="CD20" s="680" t="s">
        <v>277</v>
      </c>
      <c r="CE20" s="681"/>
      <c r="CF20" s="681"/>
      <c r="CG20" s="681"/>
      <c r="CH20" s="681"/>
      <c r="CI20" s="681"/>
      <c r="CJ20" s="681"/>
      <c r="CK20" s="681"/>
      <c r="CL20" s="681"/>
      <c r="CM20" s="681"/>
      <c r="CN20" s="681"/>
      <c r="CO20" s="681"/>
      <c r="CP20" s="681"/>
      <c r="CQ20" s="682"/>
      <c r="CR20" s="665">
        <v>11752159</v>
      </c>
      <c r="CS20" s="666"/>
      <c r="CT20" s="666"/>
      <c r="CU20" s="666"/>
      <c r="CV20" s="666"/>
      <c r="CW20" s="666"/>
      <c r="CX20" s="666"/>
      <c r="CY20" s="667"/>
      <c r="CZ20" s="668">
        <v>100</v>
      </c>
      <c r="DA20" s="668"/>
      <c r="DB20" s="668"/>
      <c r="DC20" s="668"/>
      <c r="DD20" s="674">
        <v>2436291</v>
      </c>
      <c r="DE20" s="666"/>
      <c r="DF20" s="666"/>
      <c r="DG20" s="666"/>
      <c r="DH20" s="666"/>
      <c r="DI20" s="666"/>
      <c r="DJ20" s="666"/>
      <c r="DK20" s="666"/>
      <c r="DL20" s="666"/>
      <c r="DM20" s="666"/>
      <c r="DN20" s="666"/>
      <c r="DO20" s="666"/>
      <c r="DP20" s="667"/>
      <c r="DQ20" s="674">
        <v>8314092</v>
      </c>
      <c r="DR20" s="666"/>
      <c r="DS20" s="666"/>
      <c r="DT20" s="666"/>
      <c r="DU20" s="666"/>
      <c r="DV20" s="666"/>
      <c r="DW20" s="666"/>
      <c r="DX20" s="666"/>
      <c r="DY20" s="666"/>
      <c r="DZ20" s="666"/>
      <c r="EA20" s="666"/>
      <c r="EB20" s="666"/>
      <c r="EC20" s="675"/>
    </row>
    <row r="21" spans="2:133" ht="11.25" customHeight="1" x14ac:dyDescent="0.15">
      <c r="B21" s="662" t="s">
        <v>278</v>
      </c>
      <c r="C21" s="663"/>
      <c r="D21" s="663"/>
      <c r="E21" s="663"/>
      <c r="F21" s="663"/>
      <c r="G21" s="663"/>
      <c r="H21" s="663"/>
      <c r="I21" s="663"/>
      <c r="J21" s="663"/>
      <c r="K21" s="663"/>
      <c r="L21" s="663"/>
      <c r="M21" s="663"/>
      <c r="N21" s="663"/>
      <c r="O21" s="663"/>
      <c r="P21" s="663"/>
      <c r="Q21" s="664"/>
      <c r="R21" s="665">
        <v>658</v>
      </c>
      <c r="S21" s="666"/>
      <c r="T21" s="666"/>
      <c r="U21" s="666"/>
      <c r="V21" s="666"/>
      <c r="W21" s="666"/>
      <c r="X21" s="666"/>
      <c r="Y21" s="667"/>
      <c r="Z21" s="668">
        <v>0</v>
      </c>
      <c r="AA21" s="668"/>
      <c r="AB21" s="668"/>
      <c r="AC21" s="668"/>
      <c r="AD21" s="669">
        <v>658</v>
      </c>
      <c r="AE21" s="669"/>
      <c r="AF21" s="669"/>
      <c r="AG21" s="669"/>
      <c r="AH21" s="669"/>
      <c r="AI21" s="669"/>
      <c r="AJ21" s="669"/>
      <c r="AK21" s="669"/>
      <c r="AL21" s="670">
        <v>0</v>
      </c>
      <c r="AM21" s="671"/>
      <c r="AN21" s="671"/>
      <c r="AO21" s="672"/>
      <c r="AP21" s="684" t="s">
        <v>279</v>
      </c>
      <c r="AQ21" s="685"/>
      <c r="AR21" s="685"/>
      <c r="AS21" s="685"/>
      <c r="AT21" s="685"/>
      <c r="AU21" s="685"/>
      <c r="AV21" s="685"/>
      <c r="AW21" s="685"/>
      <c r="AX21" s="685"/>
      <c r="AY21" s="685"/>
      <c r="AZ21" s="685"/>
      <c r="BA21" s="685"/>
      <c r="BB21" s="685"/>
      <c r="BC21" s="685"/>
      <c r="BD21" s="685"/>
      <c r="BE21" s="685"/>
      <c r="BF21" s="686"/>
      <c r="BG21" s="665" t="s">
        <v>128</v>
      </c>
      <c r="BH21" s="666"/>
      <c r="BI21" s="666"/>
      <c r="BJ21" s="666"/>
      <c r="BK21" s="666"/>
      <c r="BL21" s="666"/>
      <c r="BM21" s="666"/>
      <c r="BN21" s="667"/>
      <c r="BO21" s="668" t="s">
        <v>128</v>
      </c>
      <c r="BP21" s="668"/>
      <c r="BQ21" s="668"/>
      <c r="BR21" s="668"/>
      <c r="BS21" s="669" t="s">
        <v>128</v>
      </c>
      <c r="BT21" s="669"/>
      <c r="BU21" s="669"/>
      <c r="BV21" s="669"/>
      <c r="BW21" s="669"/>
      <c r="BX21" s="669"/>
      <c r="BY21" s="669"/>
      <c r="BZ21" s="669"/>
      <c r="CA21" s="669"/>
      <c r="CB21" s="673"/>
      <c r="CD21" s="693"/>
      <c r="CE21" s="694"/>
      <c r="CF21" s="694"/>
      <c r="CG21" s="694"/>
      <c r="CH21" s="694"/>
      <c r="CI21" s="694"/>
      <c r="CJ21" s="694"/>
      <c r="CK21" s="694"/>
      <c r="CL21" s="694"/>
      <c r="CM21" s="694"/>
      <c r="CN21" s="694"/>
      <c r="CO21" s="694"/>
      <c r="CP21" s="694"/>
      <c r="CQ21" s="695"/>
      <c r="CR21" s="696"/>
      <c r="CS21" s="688"/>
      <c r="CT21" s="688"/>
      <c r="CU21" s="688"/>
      <c r="CV21" s="688"/>
      <c r="CW21" s="688"/>
      <c r="CX21" s="688"/>
      <c r="CY21" s="697"/>
      <c r="CZ21" s="698"/>
      <c r="DA21" s="698"/>
      <c r="DB21" s="698"/>
      <c r="DC21" s="698"/>
      <c r="DD21" s="687"/>
      <c r="DE21" s="688"/>
      <c r="DF21" s="688"/>
      <c r="DG21" s="688"/>
      <c r="DH21" s="688"/>
      <c r="DI21" s="688"/>
      <c r="DJ21" s="688"/>
      <c r="DK21" s="688"/>
      <c r="DL21" s="688"/>
      <c r="DM21" s="688"/>
      <c r="DN21" s="688"/>
      <c r="DO21" s="688"/>
      <c r="DP21" s="697"/>
      <c r="DQ21" s="687"/>
      <c r="DR21" s="688"/>
      <c r="DS21" s="688"/>
      <c r="DT21" s="688"/>
      <c r="DU21" s="688"/>
      <c r="DV21" s="688"/>
      <c r="DW21" s="688"/>
      <c r="DX21" s="688"/>
      <c r="DY21" s="688"/>
      <c r="DZ21" s="688"/>
      <c r="EA21" s="688"/>
      <c r="EB21" s="688"/>
      <c r="EC21" s="689"/>
    </row>
    <row r="22" spans="2:133" ht="11.25" customHeight="1" x14ac:dyDescent="0.15">
      <c r="B22" s="690" t="s">
        <v>280</v>
      </c>
      <c r="C22" s="691"/>
      <c r="D22" s="691"/>
      <c r="E22" s="691"/>
      <c r="F22" s="691"/>
      <c r="G22" s="691"/>
      <c r="H22" s="691"/>
      <c r="I22" s="691"/>
      <c r="J22" s="691"/>
      <c r="K22" s="691"/>
      <c r="L22" s="691"/>
      <c r="M22" s="691"/>
      <c r="N22" s="691"/>
      <c r="O22" s="691"/>
      <c r="P22" s="691"/>
      <c r="Q22" s="692"/>
      <c r="R22" s="665">
        <v>20863</v>
      </c>
      <c r="S22" s="666"/>
      <c r="T22" s="666"/>
      <c r="U22" s="666"/>
      <c r="V22" s="666"/>
      <c r="W22" s="666"/>
      <c r="X22" s="666"/>
      <c r="Y22" s="667"/>
      <c r="Z22" s="668">
        <v>0.2</v>
      </c>
      <c r="AA22" s="668"/>
      <c r="AB22" s="668"/>
      <c r="AC22" s="668"/>
      <c r="AD22" s="669">
        <v>19091</v>
      </c>
      <c r="AE22" s="669"/>
      <c r="AF22" s="669"/>
      <c r="AG22" s="669"/>
      <c r="AH22" s="669"/>
      <c r="AI22" s="669"/>
      <c r="AJ22" s="669"/>
      <c r="AK22" s="669"/>
      <c r="AL22" s="670">
        <v>0.30000001192092896</v>
      </c>
      <c r="AM22" s="671"/>
      <c r="AN22" s="671"/>
      <c r="AO22" s="672"/>
      <c r="AP22" s="684" t="s">
        <v>281</v>
      </c>
      <c r="AQ22" s="685"/>
      <c r="AR22" s="685"/>
      <c r="AS22" s="685"/>
      <c r="AT22" s="685"/>
      <c r="AU22" s="685"/>
      <c r="AV22" s="685"/>
      <c r="AW22" s="685"/>
      <c r="AX22" s="685"/>
      <c r="AY22" s="685"/>
      <c r="AZ22" s="685"/>
      <c r="BA22" s="685"/>
      <c r="BB22" s="685"/>
      <c r="BC22" s="685"/>
      <c r="BD22" s="685"/>
      <c r="BE22" s="685"/>
      <c r="BF22" s="686"/>
      <c r="BG22" s="665" t="s">
        <v>128</v>
      </c>
      <c r="BH22" s="666"/>
      <c r="BI22" s="666"/>
      <c r="BJ22" s="666"/>
      <c r="BK22" s="666"/>
      <c r="BL22" s="666"/>
      <c r="BM22" s="666"/>
      <c r="BN22" s="667"/>
      <c r="BO22" s="668" t="s">
        <v>128</v>
      </c>
      <c r="BP22" s="668"/>
      <c r="BQ22" s="668"/>
      <c r="BR22" s="668"/>
      <c r="BS22" s="669" t="s">
        <v>128</v>
      </c>
      <c r="BT22" s="669"/>
      <c r="BU22" s="669"/>
      <c r="BV22" s="669"/>
      <c r="BW22" s="669"/>
      <c r="BX22" s="669"/>
      <c r="BY22" s="669"/>
      <c r="BZ22" s="669"/>
      <c r="CA22" s="669"/>
      <c r="CB22" s="673"/>
      <c r="CD22" s="647" t="s">
        <v>282</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283</v>
      </c>
      <c r="C23" s="663"/>
      <c r="D23" s="663"/>
      <c r="E23" s="663"/>
      <c r="F23" s="663"/>
      <c r="G23" s="663"/>
      <c r="H23" s="663"/>
      <c r="I23" s="663"/>
      <c r="J23" s="663"/>
      <c r="K23" s="663"/>
      <c r="L23" s="663"/>
      <c r="M23" s="663"/>
      <c r="N23" s="663"/>
      <c r="O23" s="663"/>
      <c r="P23" s="663"/>
      <c r="Q23" s="664"/>
      <c r="R23" s="665">
        <v>4480155</v>
      </c>
      <c r="S23" s="666"/>
      <c r="T23" s="666"/>
      <c r="U23" s="666"/>
      <c r="V23" s="666"/>
      <c r="W23" s="666"/>
      <c r="X23" s="666"/>
      <c r="Y23" s="667"/>
      <c r="Z23" s="668">
        <v>36.200000000000003</v>
      </c>
      <c r="AA23" s="668"/>
      <c r="AB23" s="668"/>
      <c r="AC23" s="668"/>
      <c r="AD23" s="669">
        <v>3954510</v>
      </c>
      <c r="AE23" s="669"/>
      <c r="AF23" s="669"/>
      <c r="AG23" s="669"/>
      <c r="AH23" s="669"/>
      <c r="AI23" s="669"/>
      <c r="AJ23" s="669"/>
      <c r="AK23" s="669"/>
      <c r="AL23" s="670">
        <v>71.900000000000006</v>
      </c>
      <c r="AM23" s="671"/>
      <c r="AN23" s="671"/>
      <c r="AO23" s="672"/>
      <c r="AP23" s="684" t="s">
        <v>284</v>
      </c>
      <c r="AQ23" s="685"/>
      <c r="AR23" s="685"/>
      <c r="AS23" s="685"/>
      <c r="AT23" s="685"/>
      <c r="AU23" s="685"/>
      <c r="AV23" s="685"/>
      <c r="AW23" s="685"/>
      <c r="AX23" s="685"/>
      <c r="AY23" s="685"/>
      <c r="AZ23" s="685"/>
      <c r="BA23" s="685"/>
      <c r="BB23" s="685"/>
      <c r="BC23" s="685"/>
      <c r="BD23" s="685"/>
      <c r="BE23" s="685"/>
      <c r="BF23" s="686"/>
      <c r="BG23" s="665">
        <v>38915</v>
      </c>
      <c r="BH23" s="666"/>
      <c r="BI23" s="666"/>
      <c r="BJ23" s="666"/>
      <c r="BK23" s="666"/>
      <c r="BL23" s="666"/>
      <c r="BM23" s="666"/>
      <c r="BN23" s="667"/>
      <c r="BO23" s="668">
        <v>3.5</v>
      </c>
      <c r="BP23" s="668"/>
      <c r="BQ23" s="668"/>
      <c r="BR23" s="668"/>
      <c r="BS23" s="669" t="s">
        <v>128</v>
      </c>
      <c r="BT23" s="669"/>
      <c r="BU23" s="669"/>
      <c r="BV23" s="669"/>
      <c r="BW23" s="669"/>
      <c r="BX23" s="669"/>
      <c r="BY23" s="669"/>
      <c r="BZ23" s="669"/>
      <c r="CA23" s="669"/>
      <c r="CB23" s="673"/>
      <c r="CD23" s="647" t="s">
        <v>224</v>
      </c>
      <c r="CE23" s="648"/>
      <c r="CF23" s="648"/>
      <c r="CG23" s="648"/>
      <c r="CH23" s="648"/>
      <c r="CI23" s="648"/>
      <c r="CJ23" s="648"/>
      <c r="CK23" s="648"/>
      <c r="CL23" s="648"/>
      <c r="CM23" s="648"/>
      <c r="CN23" s="648"/>
      <c r="CO23" s="648"/>
      <c r="CP23" s="648"/>
      <c r="CQ23" s="649"/>
      <c r="CR23" s="647" t="s">
        <v>285</v>
      </c>
      <c r="CS23" s="648"/>
      <c r="CT23" s="648"/>
      <c r="CU23" s="648"/>
      <c r="CV23" s="648"/>
      <c r="CW23" s="648"/>
      <c r="CX23" s="648"/>
      <c r="CY23" s="649"/>
      <c r="CZ23" s="647" t="s">
        <v>286</v>
      </c>
      <c r="DA23" s="648"/>
      <c r="DB23" s="648"/>
      <c r="DC23" s="649"/>
      <c r="DD23" s="647" t="s">
        <v>287</v>
      </c>
      <c r="DE23" s="648"/>
      <c r="DF23" s="648"/>
      <c r="DG23" s="648"/>
      <c r="DH23" s="648"/>
      <c r="DI23" s="648"/>
      <c r="DJ23" s="648"/>
      <c r="DK23" s="649"/>
      <c r="DL23" s="699" t="s">
        <v>288</v>
      </c>
      <c r="DM23" s="700"/>
      <c r="DN23" s="700"/>
      <c r="DO23" s="700"/>
      <c r="DP23" s="700"/>
      <c r="DQ23" s="700"/>
      <c r="DR23" s="700"/>
      <c r="DS23" s="700"/>
      <c r="DT23" s="700"/>
      <c r="DU23" s="700"/>
      <c r="DV23" s="701"/>
      <c r="DW23" s="647" t="s">
        <v>289</v>
      </c>
      <c r="DX23" s="648"/>
      <c r="DY23" s="648"/>
      <c r="DZ23" s="648"/>
      <c r="EA23" s="648"/>
      <c r="EB23" s="648"/>
      <c r="EC23" s="649"/>
    </row>
    <row r="24" spans="2:133" ht="11.25" customHeight="1" x14ac:dyDescent="0.15">
      <c r="B24" s="662" t="s">
        <v>290</v>
      </c>
      <c r="C24" s="663"/>
      <c r="D24" s="663"/>
      <c r="E24" s="663"/>
      <c r="F24" s="663"/>
      <c r="G24" s="663"/>
      <c r="H24" s="663"/>
      <c r="I24" s="663"/>
      <c r="J24" s="663"/>
      <c r="K24" s="663"/>
      <c r="L24" s="663"/>
      <c r="M24" s="663"/>
      <c r="N24" s="663"/>
      <c r="O24" s="663"/>
      <c r="P24" s="663"/>
      <c r="Q24" s="664"/>
      <c r="R24" s="665">
        <v>3954510</v>
      </c>
      <c r="S24" s="666"/>
      <c r="T24" s="666"/>
      <c r="U24" s="666"/>
      <c r="V24" s="666"/>
      <c r="W24" s="666"/>
      <c r="X24" s="666"/>
      <c r="Y24" s="667"/>
      <c r="Z24" s="668">
        <v>32</v>
      </c>
      <c r="AA24" s="668"/>
      <c r="AB24" s="668"/>
      <c r="AC24" s="668"/>
      <c r="AD24" s="669">
        <v>3954510</v>
      </c>
      <c r="AE24" s="669"/>
      <c r="AF24" s="669"/>
      <c r="AG24" s="669"/>
      <c r="AH24" s="669"/>
      <c r="AI24" s="669"/>
      <c r="AJ24" s="669"/>
      <c r="AK24" s="669"/>
      <c r="AL24" s="670">
        <v>71.900000000000006</v>
      </c>
      <c r="AM24" s="671"/>
      <c r="AN24" s="671"/>
      <c r="AO24" s="672"/>
      <c r="AP24" s="684" t="s">
        <v>291</v>
      </c>
      <c r="AQ24" s="685"/>
      <c r="AR24" s="685"/>
      <c r="AS24" s="685"/>
      <c r="AT24" s="685"/>
      <c r="AU24" s="685"/>
      <c r="AV24" s="685"/>
      <c r="AW24" s="685"/>
      <c r="AX24" s="685"/>
      <c r="AY24" s="685"/>
      <c r="AZ24" s="685"/>
      <c r="BA24" s="685"/>
      <c r="BB24" s="685"/>
      <c r="BC24" s="685"/>
      <c r="BD24" s="685"/>
      <c r="BE24" s="685"/>
      <c r="BF24" s="686"/>
      <c r="BG24" s="665" t="s">
        <v>128</v>
      </c>
      <c r="BH24" s="666"/>
      <c r="BI24" s="666"/>
      <c r="BJ24" s="666"/>
      <c r="BK24" s="666"/>
      <c r="BL24" s="666"/>
      <c r="BM24" s="666"/>
      <c r="BN24" s="667"/>
      <c r="BO24" s="668" t="s">
        <v>128</v>
      </c>
      <c r="BP24" s="668"/>
      <c r="BQ24" s="668"/>
      <c r="BR24" s="668"/>
      <c r="BS24" s="669" t="s">
        <v>128</v>
      </c>
      <c r="BT24" s="669"/>
      <c r="BU24" s="669"/>
      <c r="BV24" s="669"/>
      <c r="BW24" s="669"/>
      <c r="BX24" s="669"/>
      <c r="BY24" s="669"/>
      <c r="BZ24" s="669"/>
      <c r="CA24" s="669"/>
      <c r="CB24" s="673"/>
      <c r="CD24" s="676" t="s">
        <v>292</v>
      </c>
      <c r="CE24" s="677"/>
      <c r="CF24" s="677"/>
      <c r="CG24" s="677"/>
      <c r="CH24" s="677"/>
      <c r="CI24" s="677"/>
      <c r="CJ24" s="677"/>
      <c r="CK24" s="677"/>
      <c r="CL24" s="677"/>
      <c r="CM24" s="677"/>
      <c r="CN24" s="677"/>
      <c r="CO24" s="677"/>
      <c r="CP24" s="677"/>
      <c r="CQ24" s="678"/>
      <c r="CR24" s="654">
        <v>3630453</v>
      </c>
      <c r="CS24" s="655"/>
      <c r="CT24" s="655"/>
      <c r="CU24" s="655"/>
      <c r="CV24" s="655"/>
      <c r="CW24" s="655"/>
      <c r="CX24" s="655"/>
      <c r="CY24" s="656"/>
      <c r="CZ24" s="659">
        <v>30.9</v>
      </c>
      <c r="DA24" s="660"/>
      <c r="DB24" s="660"/>
      <c r="DC24" s="679"/>
      <c r="DD24" s="702">
        <v>2965189</v>
      </c>
      <c r="DE24" s="655"/>
      <c r="DF24" s="655"/>
      <c r="DG24" s="655"/>
      <c r="DH24" s="655"/>
      <c r="DI24" s="655"/>
      <c r="DJ24" s="655"/>
      <c r="DK24" s="656"/>
      <c r="DL24" s="702">
        <v>2684458</v>
      </c>
      <c r="DM24" s="655"/>
      <c r="DN24" s="655"/>
      <c r="DO24" s="655"/>
      <c r="DP24" s="655"/>
      <c r="DQ24" s="655"/>
      <c r="DR24" s="655"/>
      <c r="DS24" s="655"/>
      <c r="DT24" s="655"/>
      <c r="DU24" s="655"/>
      <c r="DV24" s="656"/>
      <c r="DW24" s="659">
        <v>47.2</v>
      </c>
      <c r="DX24" s="660"/>
      <c r="DY24" s="660"/>
      <c r="DZ24" s="660"/>
      <c r="EA24" s="660"/>
      <c r="EB24" s="660"/>
      <c r="EC24" s="661"/>
    </row>
    <row r="25" spans="2:133" ht="11.25" customHeight="1" x14ac:dyDescent="0.15">
      <c r="B25" s="662" t="s">
        <v>293</v>
      </c>
      <c r="C25" s="663"/>
      <c r="D25" s="663"/>
      <c r="E25" s="663"/>
      <c r="F25" s="663"/>
      <c r="G25" s="663"/>
      <c r="H25" s="663"/>
      <c r="I25" s="663"/>
      <c r="J25" s="663"/>
      <c r="K25" s="663"/>
      <c r="L25" s="663"/>
      <c r="M25" s="663"/>
      <c r="N25" s="663"/>
      <c r="O25" s="663"/>
      <c r="P25" s="663"/>
      <c r="Q25" s="664"/>
      <c r="R25" s="665">
        <v>525645</v>
      </c>
      <c r="S25" s="666"/>
      <c r="T25" s="666"/>
      <c r="U25" s="666"/>
      <c r="V25" s="666"/>
      <c r="W25" s="666"/>
      <c r="X25" s="666"/>
      <c r="Y25" s="667"/>
      <c r="Z25" s="668">
        <v>4.2</v>
      </c>
      <c r="AA25" s="668"/>
      <c r="AB25" s="668"/>
      <c r="AC25" s="668"/>
      <c r="AD25" s="669" t="s">
        <v>128</v>
      </c>
      <c r="AE25" s="669"/>
      <c r="AF25" s="669"/>
      <c r="AG25" s="669"/>
      <c r="AH25" s="669"/>
      <c r="AI25" s="669"/>
      <c r="AJ25" s="669"/>
      <c r="AK25" s="669"/>
      <c r="AL25" s="670" t="s">
        <v>128</v>
      </c>
      <c r="AM25" s="671"/>
      <c r="AN25" s="671"/>
      <c r="AO25" s="672"/>
      <c r="AP25" s="684" t="s">
        <v>294</v>
      </c>
      <c r="AQ25" s="685"/>
      <c r="AR25" s="685"/>
      <c r="AS25" s="685"/>
      <c r="AT25" s="685"/>
      <c r="AU25" s="685"/>
      <c r="AV25" s="685"/>
      <c r="AW25" s="685"/>
      <c r="AX25" s="685"/>
      <c r="AY25" s="685"/>
      <c r="AZ25" s="685"/>
      <c r="BA25" s="685"/>
      <c r="BB25" s="685"/>
      <c r="BC25" s="685"/>
      <c r="BD25" s="685"/>
      <c r="BE25" s="685"/>
      <c r="BF25" s="686"/>
      <c r="BG25" s="665" t="s">
        <v>128</v>
      </c>
      <c r="BH25" s="666"/>
      <c r="BI25" s="666"/>
      <c r="BJ25" s="666"/>
      <c r="BK25" s="666"/>
      <c r="BL25" s="666"/>
      <c r="BM25" s="666"/>
      <c r="BN25" s="667"/>
      <c r="BO25" s="668" t="s">
        <v>128</v>
      </c>
      <c r="BP25" s="668"/>
      <c r="BQ25" s="668"/>
      <c r="BR25" s="668"/>
      <c r="BS25" s="669" t="s">
        <v>128</v>
      </c>
      <c r="BT25" s="669"/>
      <c r="BU25" s="669"/>
      <c r="BV25" s="669"/>
      <c r="BW25" s="669"/>
      <c r="BX25" s="669"/>
      <c r="BY25" s="669"/>
      <c r="BZ25" s="669"/>
      <c r="CA25" s="669"/>
      <c r="CB25" s="673"/>
      <c r="CD25" s="680" t="s">
        <v>295</v>
      </c>
      <c r="CE25" s="681"/>
      <c r="CF25" s="681"/>
      <c r="CG25" s="681"/>
      <c r="CH25" s="681"/>
      <c r="CI25" s="681"/>
      <c r="CJ25" s="681"/>
      <c r="CK25" s="681"/>
      <c r="CL25" s="681"/>
      <c r="CM25" s="681"/>
      <c r="CN25" s="681"/>
      <c r="CO25" s="681"/>
      <c r="CP25" s="681"/>
      <c r="CQ25" s="682"/>
      <c r="CR25" s="665">
        <v>1944321</v>
      </c>
      <c r="CS25" s="703"/>
      <c r="CT25" s="703"/>
      <c r="CU25" s="703"/>
      <c r="CV25" s="703"/>
      <c r="CW25" s="703"/>
      <c r="CX25" s="703"/>
      <c r="CY25" s="704"/>
      <c r="CZ25" s="670">
        <v>16.5</v>
      </c>
      <c r="DA25" s="705"/>
      <c r="DB25" s="705"/>
      <c r="DC25" s="708"/>
      <c r="DD25" s="674">
        <v>1794479</v>
      </c>
      <c r="DE25" s="703"/>
      <c r="DF25" s="703"/>
      <c r="DG25" s="703"/>
      <c r="DH25" s="703"/>
      <c r="DI25" s="703"/>
      <c r="DJ25" s="703"/>
      <c r="DK25" s="704"/>
      <c r="DL25" s="674">
        <v>1514644</v>
      </c>
      <c r="DM25" s="703"/>
      <c r="DN25" s="703"/>
      <c r="DO25" s="703"/>
      <c r="DP25" s="703"/>
      <c r="DQ25" s="703"/>
      <c r="DR25" s="703"/>
      <c r="DS25" s="703"/>
      <c r="DT25" s="703"/>
      <c r="DU25" s="703"/>
      <c r="DV25" s="704"/>
      <c r="DW25" s="670">
        <v>26.6</v>
      </c>
      <c r="DX25" s="705"/>
      <c r="DY25" s="705"/>
      <c r="DZ25" s="705"/>
      <c r="EA25" s="705"/>
      <c r="EB25" s="705"/>
      <c r="EC25" s="706"/>
    </row>
    <row r="26" spans="2:133" ht="11.25" customHeight="1" x14ac:dyDescent="0.15">
      <c r="B26" s="662" t="s">
        <v>296</v>
      </c>
      <c r="C26" s="663"/>
      <c r="D26" s="663"/>
      <c r="E26" s="663"/>
      <c r="F26" s="663"/>
      <c r="G26" s="663"/>
      <c r="H26" s="663"/>
      <c r="I26" s="663"/>
      <c r="J26" s="663"/>
      <c r="K26" s="663"/>
      <c r="L26" s="663"/>
      <c r="M26" s="663"/>
      <c r="N26" s="663"/>
      <c r="O26" s="663"/>
      <c r="P26" s="663"/>
      <c r="Q26" s="664"/>
      <c r="R26" s="665" t="s">
        <v>128</v>
      </c>
      <c r="S26" s="666"/>
      <c r="T26" s="666"/>
      <c r="U26" s="666"/>
      <c r="V26" s="666"/>
      <c r="W26" s="666"/>
      <c r="X26" s="666"/>
      <c r="Y26" s="667"/>
      <c r="Z26" s="668" t="s">
        <v>128</v>
      </c>
      <c r="AA26" s="668"/>
      <c r="AB26" s="668"/>
      <c r="AC26" s="668"/>
      <c r="AD26" s="669" t="s">
        <v>128</v>
      </c>
      <c r="AE26" s="669"/>
      <c r="AF26" s="669"/>
      <c r="AG26" s="669"/>
      <c r="AH26" s="669"/>
      <c r="AI26" s="669"/>
      <c r="AJ26" s="669"/>
      <c r="AK26" s="669"/>
      <c r="AL26" s="670" t="s">
        <v>128</v>
      </c>
      <c r="AM26" s="671"/>
      <c r="AN26" s="671"/>
      <c r="AO26" s="672"/>
      <c r="AP26" s="684" t="s">
        <v>297</v>
      </c>
      <c r="AQ26" s="707"/>
      <c r="AR26" s="707"/>
      <c r="AS26" s="707"/>
      <c r="AT26" s="707"/>
      <c r="AU26" s="707"/>
      <c r="AV26" s="707"/>
      <c r="AW26" s="707"/>
      <c r="AX26" s="707"/>
      <c r="AY26" s="707"/>
      <c r="AZ26" s="707"/>
      <c r="BA26" s="707"/>
      <c r="BB26" s="707"/>
      <c r="BC26" s="707"/>
      <c r="BD26" s="707"/>
      <c r="BE26" s="707"/>
      <c r="BF26" s="686"/>
      <c r="BG26" s="665" t="s">
        <v>128</v>
      </c>
      <c r="BH26" s="666"/>
      <c r="BI26" s="666"/>
      <c r="BJ26" s="666"/>
      <c r="BK26" s="666"/>
      <c r="BL26" s="666"/>
      <c r="BM26" s="666"/>
      <c r="BN26" s="667"/>
      <c r="BO26" s="668" t="s">
        <v>128</v>
      </c>
      <c r="BP26" s="668"/>
      <c r="BQ26" s="668"/>
      <c r="BR26" s="668"/>
      <c r="BS26" s="669" t="s">
        <v>128</v>
      </c>
      <c r="BT26" s="669"/>
      <c r="BU26" s="669"/>
      <c r="BV26" s="669"/>
      <c r="BW26" s="669"/>
      <c r="BX26" s="669"/>
      <c r="BY26" s="669"/>
      <c r="BZ26" s="669"/>
      <c r="CA26" s="669"/>
      <c r="CB26" s="673"/>
      <c r="CD26" s="680" t="s">
        <v>298</v>
      </c>
      <c r="CE26" s="681"/>
      <c r="CF26" s="681"/>
      <c r="CG26" s="681"/>
      <c r="CH26" s="681"/>
      <c r="CI26" s="681"/>
      <c r="CJ26" s="681"/>
      <c r="CK26" s="681"/>
      <c r="CL26" s="681"/>
      <c r="CM26" s="681"/>
      <c r="CN26" s="681"/>
      <c r="CO26" s="681"/>
      <c r="CP26" s="681"/>
      <c r="CQ26" s="682"/>
      <c r="CR26" s="665">
        <v>1264955</v>
      </c>
      <c r="CS26" s="666"/>
      <c r="CT26" s="666"/>
      <c r="CU26" s="666"/>
      <c r="CV26" s="666"/>
      <c r="CW26" s="666"/>
      <c r="CX26" s="666"/>
      <c r="CY26" s="667"/>
      <c r="CZ26" s="670">
        <v>10.8</v>
      </c>
      <c r="DA26" s="705"/>
      <c r="DB26" s="705"/>
      <c r="DC26" s="708"/>
      <c r="DD26" s="674">
        <v>1124678</v>
      </c>
      <c r="DE26" s="666"/>
      <c r="DF26" s="666"/>
      <c r="DG26" s="666"/>
      <c r="DH26" s="666"/>
      <c r="DI26" s="666"/>
      <c r="DJ26" s="666"/>
      <c r="DK26" s="667"/>
      <c r="DL26" s="674" t="s">
        <v>128</v>
      </c>
      <c r="DM26" s="666"/>
      <c r="DN26" s="666"/>
      <c r="DO26" s="666"/>
      <c r="DP26" s="666"/>
      <c r="DQ26" s="666"/>
      <c r="DR26" s="666"/>
      <c r="DS26" s="666"/>
      <c r="DT26" s="666"/>
      <c r="DU26" s="666"/>
      <c r="DV26" s="667"/>
      <c r="DW26" s="670" t="s">
        <v>128</v>
      </c>
      <c r="DX26" s="705"/>
      <c r="DY26" s="705"/>
      <c r="DZ26" s="705"/>
      <c r="EA26" s="705"/>
      <c r="EB26" s="705"/>
      <c r="EC26" s="706"/>
    </row>
    <row r="27" spans="2:133" ht="11.25" customHeight="1" x14ac:dyDescent="0.15">
      <c r="B27" s="662" t="s">
        <v>299</v>
      </c>
      <c r="C27" s="663"/>
      <c r="D27" s="663"/>
      <c r="E27" s="663"/>
      <c r="F27" s="663"/>
      <c r="G27" s="663"/>
      <c r="H27" s="663"/>
      <c r="I27" s="663"/>
      <c r="J27" s="663"/>
      <c r="K27" s="663"/>
      <c r="L27" s="663"/>
      <c r="M27" s="663"/>
      <c r="N27" s="663"/>
      <c r="O27" s="663"/>
      <c r="P27" s="663"/>
      <c r="Q27" s="664"/>
      <c r="R27" s="665">
        <v>6005288</v>
      </c>
      <c r="S27" s="666"/>
      <c r="T27" s="666"/>
      <c r="U27" s="666"/>
      <c r="V27" s="666"/>
      <c r="W27" s="666"/>
      <c r="X27" s="666"/>
      <c r="Y27" s="667"/>
      <c r="Z27" s="668">
        <v>48.6</v>
      </c>
      <c r="AA27" s="668"/>
      <c r="AB27" s="668"/>
      <c r="AC27" s="668"/>
      <c r="AD27" s="669">
        <v>5438956</v>
      </c>
      <c r="AE27" s="669"/>
      <c r="AF27" s="669"/>
      <c r="AG27" s="669"/>
      <c r="AH27" s="669"/>
      <c r="AI27" s="669"/>
      <c r="AJ27" s="669"/>
      <c r="AK27" s="669"/>
      <c r="AL27" s="670">
        <v>98.900001525878906</v>
      </c>
      <c r="AM27" s="671"/>
      <c r="AN27" s="671"/>
      <c r="AO27" s="672"/>
      <c r="AP27" s="662" t="s">
        <v>300</v>
      </c>
      <c r="AQ27" s="663"/>
      <c r="AR27" s="663"/>
      <c r="AS27" s="663"/>
      <c r="AT27" s="663"/>
      <c r="AU27" s="663"/>
      <c r="AV27" s="663"/>
      <c r="AW27" s="663"/>
      <c r="AX27" s="663"/>
      <c r="AY27" s="663"/>
      <c r="AZ27" s="663"/>
      <c r="BA27" s="663"/>
      <c r="BB27" s="663"/>
      <c r="BC27" s="663"/>
      <c r="BD27" s="663"/>
      <c r="BE27" s="663"/>
      <c r="BF27" s="664"/>
      <c r="BG27" s="665">
        <v>1110650</v>
      </c>
      <c r="BH27" s="666"/>
      <c r="BI27" s="666"/>
      <c r="BJ27" s="666"/>
      <c r="BK27" s="666"/>
      <c r="BL27" s="666"/>
      <c r="BM27" s="666"/>
      <c r="BN27" s="667"/>
      <c r="BO27" s="668">
        <v>100</v>
      </c>
      <c r="BP27" s="668"/>
      <c r="BQ27" s="668"/>
      <c r="BR27" s="668"/>
      <c r="BS27" s="669">
        <v>15603</v>
      </c>
      <c r="BT27" s="669"/>
      <c r="BU27" s="669"/>
      <c r="BV27" s="669"/>
      <c r="BW27" s="669"/>
      <c r="BX27" s="669"/>
      <c r="BY27" s="669"/>
      <c r="BZ27" s="669"/>
      <c r="CA27" s="669"/>
      <c r="CB27" s="673"/>
      <c r="CD27" s="680" t="s">
        <v>301</v>
      </c>
      <c r="CE27" s="681"/>
      <c r="CF27" s="681"/>
      <c r="CG27" s="681"/>
      <c r="CH27" s="681"/>
      <c r="CI27" s="681"/>
      <c r="CJ27" s="681"/>
      <c r="CK27" s="681"/>
      <c r="CL27" s="681"/>
      <c r="CM27" s="681"/>
      <c r="CN27" s="681"/>
      <c r="CO27" s="681"/>
      <c r="CP27" s="681"/>
      <c r="CQ27" s="682"/>
      <c r="CR27" s="665">
        <v>660892</v>
      </c>
      <c r="CS27" s="703"/>
      <c r="CT27" s="703"/>
      <c r="CU27" s="703"/>
      <c r="CV27" s="703"/>
      <c r="CW27" s="703"/>
      <c r="CX27" s="703"/>
      <c r="CY27" s="704"/>
      <c r="CZ27" s="670">
        <v>5.6</v>
      </c>
      <c r="DA27" s="705"/>
      <c r="DB27" s="705"/>
      <c r="DC27" s="708"/>
      <c r="DD27" s="674">
        <v>195784</v>
      </c>
      <c r="DE27" s="703"/>
      <c r="DF27" s="703"/>
      <c r="DG27" s="703"/>
      <c r="DH27" s="703"/>
      <c r="DI27" s="703"/>
      <c r="DJ27" s="703"/>
      <c r="DK27" s="704"/>
      <c r="DL27" s="674">
        <v>194888</v>
      </c>
      <c r="DM27" s="703"/>
      <c r="DN27" s="703"/>
      <c r="DO27" s="703"/>
      <c r="DP27" s="703"/>
      <c r="DQ27" s="703"/>
      <c r="DR27" s="703"/>
      <c r="DS27" s="703"/>
      <c r="DT27" s="703"/>
      <c r="DU27" s="703"/>
      <c r="DV27" s="704"/>
      <c r="DW27" s="670">
        <v>3.4</v>
      </c>
      <c r="DX27" s="705"/>
      <c r="DY27" s="705"/>
      <c r="DZ27" s="705"/>
      <c r="EA27" s="705"/>
      <c r="EB27" s="705"/>
      <c r="EC27" s="706"/>
    </row>
    <row r="28" spans="2:133" ht="11.25" customHeight="1" x14ac:dyDescent="0.15">
      <c r="B28" s="662" t="s">
        <v>302</v>
      </c>
      <c r="C28" s="663"/>
      <c r="D28" s="663"/>
      <c r="E28" s="663"/>
      <c r="F28" s="663"/>
      <c r="G28" s="663"/>
      <c r="H28" s="663"/>
      <c r="I28" s="663"/>
      <c r="J28" s="663"/>
      <c r="K28" s="663"/>
      <c r="L28" s="663"/>
      <c r="M28" s="663"/>
      <c r="N28" s="663"/>
      <c r="O28" s="663"/>
      <c r="P28" s="663"/>
      <c r="Q28" s="664"/>
      <c r="R28" s="665">
        <v>819</v>
      </c>
      <c r="S28" s="666"/>
      <c r="T28" s="666"/>
      <c r="U28" s="666"/>
      <c r="V28" s="666"/>
      <c r="W28" s="666"/>
      <c r="X28" s="666"/>
      <c r="Y28" s="667"/>
      <c r="Z28" s="668">
        <v>0</v>
      </c>
      <c r="AA28" s="668"/>
      <c r="AB28" s="668"/>
      <c r="AC28" s="668"/>
      <c r="AD28" s="669">
        <v>819</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303</v>
      </c>
      <c r="CE28" s="681"/>
      <c r="CF28" s="681"/>
      <c r="CG28" s="681"/>
      <c r="CH28" s="681"/>
      <c r="CI28" s="681"/>
      <c r="CJ28" s="681"/>
      <c r="CK28" s="681"/>
      <c r="CL28" s="681"/>
      <c r="CM28" s="681"/>
      <c r="CN28" s="681"/>
      <c r="CO28" s="681"/>
      <c r="CP28" s="681"/>
      <c r="CQ28" s="682"/>
      <c r="CR28" s="665">
        <v>1025240</v>
      </c>
      <c r="CS28" s="666"/>
      <c r="CT28" s="666"/>
      <c r="CU28" s="666"/>
      <c r="CV28" s="666"/>
      <c r="CW28" s="666"/>
      <c r="CX28" s="666"/>
      <c r="CY28" s="667"/>
      <c r="CZ28" s="670">
        <v>8.6999999999999993</v>
      </c>
      <c r="DA28" s="705"/>
      <c r="DB28" s="705"/>
      <c r="DC28" s="708"/>
      <c r="DD28" s="674">
        <v>974926</v>
      </c>
      <c r="DE28" s="666"/>
      <c r="DF28" s="666"/>
      <c r="DG28" s="666"/>
      <c r="DH28" s="666"/>
      <c r="DI28" s="666"/>
      <c r="DJ28" s="666"/>
      <c r="DK28" s="667"/>
      <c r="DL28" s="674">
        <v>974926</v>
      </c>
      <c r="DM28" s="666"/>
      <c r="DN28" s="666"/>
      <c r="DO28" s="666"/>
      <c r="DP28" s="666"/>
      <c r="DQ28" s="666"/>
      <c r="DR28" s="666"/>
      <c r="DS28" s="666"/>
      <c r="DT28" s="666"/>
      <c r="DU28" s="666"/>
      <c r="DV28" s="667"/>
      <c r="DW28" s="670">
        <v>17.100000000000001</v>
      </c>
      <c r="DX28" s="705"/>
      <c r="DY28" s="705"/>
      <c r="DZ28" s="705"/>
      <c r="EA28" s="705"/>
      <c r="EB28" s="705"/>
      <c r="EC28" s="706"/>
    </row>
    <row r="29" spans="2:133" ht="11.25" customHeight="1" x14ac:dyDescent="0.15">
      <c r="B29" s="662" t="s">
        <v>304</v>
      </c>
      <c r="C29" s="663"/>
      <c r="D29" s="663"/>
      <c r="E29" s="663"/>
      <c r="F29" s="663"/>
      <c r="G29" s="663"/>
      <c r="H29" s="663"/>
      <c r="I29" s="663"/>
      <c r="J29" s="663"/>
      <c r="K29" s="663"/>
      <c r="L29" s="663"/>
      <c r="M29" s="663"/>
      <c r="N29" s="663"/>
      <c r="O29" s="663"/>
      <c r="P29" s="663"/>
      <c r="Q29" s="664"/>
      <c r="R29" s="665">
        <v>32083</v>
      </c>
      <c r="S29" s="666"/>
      <c r="T29" s="666"/>
      <c r="U29" s="666"/>
      <c r="V29" s="666"/>
      <c r="W29" s="666"/>
      <c r="X29" s="666"/>
      <c r="Y29" s="667"/>
      <c r="Z29" s="668">
        <v>0.3</v>
      </c>
      <c r="AA29" s="668"/>
      <c r="AB29" s="668"/>
      <c r="AC29" s="668"/>
      <c r="AD29" s="669" t="s">
        <v>128</v>
      </c>
      <c r="AE29" s="669"/>
      <c r="AF29" s="669"/>
      <c r="AG29" s="669"/>
      <c r="AH29" s="669"/>
      <c r="AI29" s="669"/>
      <c r="AJ29" s="669"/>
      <c r="AK29" s="669"/>
      <c r="AL29" s="670" t="s">
        <v>128</v>
      </c>
      <c r="AM29" s="671"/>
      <c r="AN29" s="671"/>
      <c r="AO29" s="672"/>
      <c r="AP29" s="709"/>
      <c r="AQ29" s="710"/>
      <c r="AR29" s="710"/>
      <c r="AS29" s="710"/>
      <c r="AT29" s="710"/>
      <c r="AU29" s="710"/>
      <c r="AV29" s="710"/>
      <c r="AW29" s="710"/>
      <c r="AX29" s="710"/>
      <c r="AY29" s="710"/>
      <c r="AZ29" s="710"/>
      <c r="BA29" s="710"/>
      <c r="BB29" s="710"/>
      <c r="BC29" s="710"/>
      <c r="BD29" s="710"/>
      <c r="BE29" s="710"/>
      <c r="BF29" s="711"/>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14" t="s">
        <v>305</v>
      </c>
      <c r="CE29" s="715"/>
      <c r="CF29" s="680" t="s">
        <v>69</v>
      </c>
      <c r="CG29" s="681"/>
      <c r="CH29" s="681"/>
      <c r="CI29" s="681"/>
      <c r="CJ29" s="681"/>
      <c r="CK29" s="681"/>
      <c r="CL29" s="681"/>
      <c r="CM29" s="681"/>
      <c r="CN29" s="681"/>
      <c r="CO29" s="681"/>
      <c r="CP29" s="681"/>
      <c r="CQ29" s="682"/>
      <c r="CR29" s="665">
        <v>1025191</v>
      </c>
      <c r="CS29" s="703"/>
      <c r="CT29" s="703"/>
      <c r="CU29" s="703"/>
      <c r="CV29" s="703"/>
      <c r="CW29" s="703"/>
      <c r="CX29" s="703"/>
      <c r="CY29" s="704"/>
      <c r="CZ29" s="670">
        <v>8.6999999999999993</v>
      </c>
      <c r="DA29" s="705"/>
      <c r="DB29" s="705"/>
      <c r="DC29" s="708"/>
      <c r="DD29" s="674">
        <v>974877</v>
      </c>
      <c r="DE29" s="703"/>
      <c r="DF29" s="703"/>
      <c r="DG29" s="703"/>
      <c r="DH29" s="703"/>
      <c r="DI29" s="703"/>
      <c r="DJ29" s="703"/>
      <c r="DK29" s="704"/>
      <c r="DL29" s="674">
        <v>974877</v>
      </c>
      <c r="DM29" s="703"/>
      <c r="DN29" s="703"/>
      <c r="DO29" s="703"/>
      <c r="DP29" s="703"/>
      <c r="DQ29" s="703"/>
      <c r="DR29" s="703"/>
      <c r="DS29" s="703"/>
      <c r="DT29" s="703"/>
      <c r="DU29" s="703"/>
      <c r="DV29" s="704"/>
      <c r="DW29" s="670">
        <v>17.100000000000001</v>
      </c>
      <c r="DX29" s="705"/>
      <c r="DY29" s="705"/>
      <c r="DZ29" s="705"/>
      <c r="EA29" s="705"/>
      <c r="EB29" s="705"/>
      <c r="EC29" s="706"/>
    </row>
    <row r="30" spans="2:133" ht="11.25" customHeight="1" x14ac:dyDescent="0.15">
      <c r="B30" s="662" t="s">
        <v>306</v>
      </c>
      <c r="C30" s="663"/>
      <c r="D30" s="663"/>
      <c r="E30" s="663"/>
      <c r="F30" s="663"/>
      <c r="G30" s="663"/>
      <c r="H30" s="663"/>
      <c r="I30" s="663"/>
      <c r="J30" s="663"/>
      <c r="K30" s="663"/>
      <c r="L30" s="663"/>
      <c r="M30" s="663"/>
      <c r="N30" s="663"/>
      <c r="O30" s="663"/>
      <c r="P30" s="663"/>
      <c r="Q30" s="664"/>
      <c r="R30" s="665">
        <v>334691</v>
      </c>
      <c r="S30" s="666"/>
      <c r="T30" s="666"/>
      <c r="U30" s="666"/>
      <c r="V30" s="666"/>
      <c r="W30" s="666"/>
      <c r="X30" s="666"/>
      <c r="Y30" s="667"/>
      <c r="Z30" s="668">
        <v>2.7</v>
      </c>
      <c r="AA30" s="668"/>
      <c r="AB30" s="668"/>
      <c r="AC30" s="668"/>
      <c r="AD30" s="669">
        <v>14</v>
      </c>
      <c r="AE30" s="669"/>
      <c r="AF30" s="669"/>
      <c r="AG30" s="669"/>
      <c r="AH30" s="669"/>
      <c r="AI30" s="669"/>
      <c r="AJ30" s="669"/>
      <c r="AK30" s="669"/>
      <c r="AL30" s="670">
        <v>0</v>
      </c>
      <c r="AM30" s="671"/>
      <c r="AN30" s="671"/>
      <c r="AO30" s="672"/>
      <c r="AP30" s="644" t="s">
        <v>224</v>
      </c>
      <c r="AQ30" s="645"/>
      <c r="AR30" s="645"/>
      <c r="AS30" s="645"/>
      <c r="AT30" s="645"/>
      <c r="AU30" s="645"/>
      <c r="AV30" s="645"/>
      <c r="AW30" s="645"/>
      <c r="AX30" s="645"/>
      <c r="AY30" s="645"/>
      <c r="AZ30" s="645"/>
      <c r="BA30" s="645"/>
      <c r="BB30" s="645"/>
      <c r="BC30" s="645"/>
      <c r="BD30" s="645"/>
      <c r="BE30" s="645"/>
      <c r="BF30" s="646"/>
      <c r="BG30" s="644" t="s">
        <v>307</v>
      </c>
      <c r="BH30" s="712"/>
      <c r="BI30" s="712"/>
      <c r="BJ30" s="712"/>
      <c r="BK30" s="712"/>
      <c r="BL30" s="712"/>
      <c r="BM30" s="712"/>
      <c r="BN30" s="712"/>
      <c r="BO30" s="712"/>
      <c r="BP30" s="712"/>
      <c r="BQ30" s="713"/>
      <c r="BR30" s="644" t="s">
        <v>308</v>
      </c>
      <c r="BS30" s="712"/>
      <c r="BT30" s="712"/>
      <c r="BU30" s="712"/>
      <c r="BV30" s="712"/>
      <c r="BW30" s="712"/>
      <c r="BX30" s="712"/>
      <c r="BY30" s="712"/>
      <c r="BZ30" s="712"/>
      <c r="CA30" s="712"/>
      <c r="CB30" s="713"/>
      <c r="CD30" s="716"/>
      <c r="CE30" s="717"/>
      <c r="CF30" s="680" t="s">
        <v>309</v>
      </c>
      <c r="CG30" s="681"/>
      <c r="CH30" s="681"/>
      <c r="CI30" s="681"/>
      <c r="CJ30" s="681"/>
      <c r="CK30" s="681"/>
      <c r="CL30" s="681"/>
      <c r="CM30" s="681"/>
      <c r="CN30" s="681"/>
      <c r="CO30" s="681"/>
      <c r="CP30" s="681"/>
      <c r="CQ30" s="682"/>
      <c r="CR30" s="665">
        <v>969254</v>
      </c>
      <c r="CS30" s="666"/>
      <c r="CT30" s="666"/>
      <c r="CU30" s="666"/>
      <c r="CV30" s="666"/>
      <c r="CW30" s="666"/>
      <c r="CX30" s="666"/>
      <c r="CY30" s="667"/>
      <c r="CZ30" s="670">
        <v>8.1999999999999993</v>
      </c>
      <c r="DA30" s="705"/>
      <c r="DB30" s="705"/>
      <c r="DC30" s="708"/>
      <c r="DD30" s="674">
        <v>918940</v>
      </c>
      <c r="DE30" s="666"/>
      <c r="DF30" s="666"/>
      <c r="DG30" s="666"/>
      <c r="DH30" s="666"/>
      <c r="DI30" s="666"/>
      <c r="DJ30" s="666"/>
      <c r="DK30" s="667"/>
      <c r="DL30" s="674">
        <v>918940</v>
      </c>
      <c r="DM30" s="666"/>
      <c r="DN30" s="666"/>
      <c r="DO30" s="666"/>
      <c r="DP30" s="666"/>
      <c r="DQ30" s="666"/>
      <c r="DR30" s="666"/>
      <c r="DS30" s="666"/>
      <c r="DT30" s="666"/>
      <c r="DU30" s="666"/>
      <c r="DV30" s="667"/>
      <c r="DW30" s="670">
        <v>16.2</v>
      </c>
      <c r="DX30" s="705"/>
      <c r="DY30" s="705"/>
      <c r="DZ30" s="705"/>
      <c r="EA30" s="705"/>
      <c r="EB30" s="705"/>
      <c r="EC30" s="706"/>
    </row>
    <row r="31" spans="2:133" ht="11.25" customHeight="1" x14ac:dyDescent="0.15">
      <c r="B31" s="662" t="s">
        <v>310</v>
      </c>
      <c r="C31" s="663"/>
      <c r="D31" s="663"/>
      <c r="E31" s="663"/>
      <c r="F31" s="663"/>
      <c r="G31" s="663"/>
      <c r="H31" s="663"/>
      <c r="I31" s="663"/>
      <c r="J31" s="663"/>
      <c r="K31" s="663"/>
      <c r="L31" s="663"/>
      <c r="M31" s="663"/>
      <c r="N31" s="663"/>
      <c r="O31" s="663"/>
      <c r="P31" s="663"/>
      <c r="Q31" s="664"/>
      <c r="R31" s="665">
        <v>72488</v>
      </c>
      <c r="S31" s="666"/>
      <c r="T31" s="666"/>
      <c r="U31" s="666"/>
      <c r="V31" s="666"/>
      <c r="W31" s="666"/>
      <c r="X31" s="666"/>
      <c r="Y31" s="667"/>
      <c r="Z31" s="668">
        <v>0.6</v>
      </c>
      <c r="AA31" s="668"/>
      <c r="AB31" s="668"/>
      <c r="AC31" s="668"/>
      <c r="AD31" s="669" t="s">
        <v>128</v>
      </c>
      <c r="AE31" s="669"/>
      <c r="AF31" s="669"/>
      <c r="AG31" s="669"/>
      <c r="AH31" s="669"/>
      <c r="AI31" s="669"/>
      <c r="AJ31" s="669"/>
      <c r="AK31" s="669"/>
      <c r="AL31" s="670" t="s">
        <v>128</v>
      </c>
      <c r="AM31" s="671"/>
      <c r="AN31" s="671"/>
      <c r="AO31" s="672"/>
      <c r="AP31" s="720" t="s">
        <v>311</v>
      </c>
      <c r="AQ31" s="721"/>
      <c r="AR31" s="721"/>
      <c r="AS31" s="721"/>
      <c r="AT31" s="726" t="s">
        <v>312</v>
      </c>
      <c r="AU31" s="366"/>
      <c r="AV31" s="366"/>
      <c r="AW31" s="366"/>
      <c r="AX31" s="651" t="s">
        <v>189</v>
      </c>
      <c r="AY31" s="652"/>
      <c r="AZ31" s="652"/>
      <c r="BA31" s="652"/>
      <c r="BB31" s="652"/>
      <c r="BC31" s="652"/>
      <c r="BD31" s="652"/>
      <c r="BE31" s="652"/>
      <c r="BF31" s="653"/>
      <c r="BG31" s="729">
        <v>99.2</v>
      </c>
      <c r="BH31" s="730"/>
      <c r="BI31" s="730"/>
      <c r="BJ31" s="730"/>
      <c r="BK31" s="730"/>
      <c r="BL31" s="730"/>
      <c r="BM31" s="660">
        <v>95.7</v>
      </c>
      <c r="BN31" s="730"/>
      <c r="BO31" s="730"/>
      <c r="BP31" s="730"/>
      <c r="BQ31" s="731"/>
      <c r="BR31" s="729">
        <v>99.1</v>
      </c>
      <c r="BS31" s="730"/>
      <c r="BT31" s="730"/>
      <c r="BU31" s="730"/>
      <c r="BV31" s="730"/>
      <c r="BW31" s="730"/>
      <c r="BX31" s="660">
        <v>95.1</v>
      </c>
      <c r="BY31" s="730"/>
      <c r="BZ31" s="730"/>
      <c r="CA31" s="730"/>
      <c r="CB31" s="731"/>
      <c r="CD31" s="716"/>
      <c r="CE31" s="717"/>
      <c r="CF31" s="680" t="s">
        <v>313</v>
      </c>
      <c r="CG31" s="681"/>
      <c r="CH31" s="681"/>
      <c r="CI31" s="681"/>
      <c r="CJ31" s="681"/>
      <c r="CK31" s="681"/>
      <c r="CL31" s="681"/>
      <c r="CM31" s="681"/>
      <c r="CN31" s="681"/>
      <c r="CO31" s="681"/>
      <c r="CP31" s="681"/>
      <c r="CQ31" s="682"/>
      <c r="CR31" s="665">
        <v>55937</v>
      </c>
      <c r="CS31" s="703"/>
      <c r="CT31" s="703"/>
      <c r="CU31" s="703"/>
      <c r="CV31" s="703"/>
      <c r="CW31" s="703"/>
      <c r="CX31" s="703"/>
      <c r="CY31" s="704"/>
      <c r="CZ31" s="670">
        <v>0.5</v>
      </c>
      <c r="DA31" s="705"/>
      <c r="DB31" s="705"/>
      <c r="DC31" s="708"/>
      <c r="DD31" s="674">
        <v>55937</v>
      </c>
      <c r="DE31" s="703"/>
      <c r="DF31" s="703"/>
      <c r="DG31" s="703"/>
      <c r="DH31" s="703"/>
      <c r="DI31" s="703"/>
      <c r="DJ31" s="703"/>
      <c r="DK31" s="704"/>
      <c r="DL31" s="674">
        <v>55937</v>
      </c>
      <c r="DM31" s="703"/>
      <c r="DN31" s="703"/>
      <c r="DO31" s="703"/>
      <c r="DP31" s="703"/>
      <c r="DQ31" s="703"/>
      <c r="DR31" s="703"/>
      <c r="DS31" s="703"/>
      <c r="DT31" s="703"/>
      <c r="DU31" s="703"/>
      <c r="DV31" s="704"/>
      <c r="DW31" s="670">
        <v>1</v>
      </c>
      <c r="DX31" s="705"/>
      <c r="DY31" s="705"/>
      <c r="DZ31" s="705"/>
      <c r="EA31" s="705"/>
      <c r="EB31" s="705"/>
      <c r="EC31" s="706"/>
    </row>
    <row r="32" spans="2:133" ht="11.25" customHeight="1" x14ac:dyDescent="0.15">
      <c r="B32" s="662" t="s">
        <v>314</v>
      </c>
      <c r="C32" s="663"/>
      <c r="D32" s="663"/>
      <c r="E32" s="663"/>
      <c r="F32" s="663"/>
      <c r="G32" s="663"/>
      <c r="H32" s="663"/>
      <c r="I32" s="663"/>
      <c r="J32" s="663"/>
      <c r="K32" s="663"/>
      <c r="L32" s="663"/>
      <c r="M32" s="663"/>
      <c r="N32" s="663"/>
      <c r="O32" s="663"/>
      <c r="P32" s="663"/>
      <c r="Q32" s="664"/>
      <c r="R32" s="665">
        <v>1735255</v>
      </c>
      <c r="S32" s="666"/>
      <c r="T32" s="666"/>
      <c r="U32" s="666"/>
      <c r="V32" s="666"/>
      <c r="W32" s="666"/>
      <c r="X32" s="666"/>
      <c r="Y32" s="667"/>
      <c r="Z32" s="668">
        <v>14</v>
      </c>
      <c r="AA32" s="668"/>
      <c r="AB32" s="668"/>
      <c r="AC32" s="668"/>
      <c r="AD32" s="669" t="s">
        <v>128</v>
      </c>
      <c r="AE32" s="669"/>
      <c r="AF32" s="669"/>
      <c r="AG32" s="669"/>
      <c r="AH32" s="669"/>
      <c r="AI32" s="669"/>
      <c r="AJ32" s="669"/>
      <c r="AK32" s="669"/>
      <c r="AL32" s="670" t="s">
        <v>128</v>
      </c>
      <c r="AM32" s="671"/>
      <c r="AN32" s="671"/>
      <c r="AO32" s="672"/>
      <c r="AP32" s="722"/>
      <c r="AQ32" s="723"/>
      <c r="AR32" s="723"/>
      <c r="AS32" s="723"/>
      <c r="AT32" s="727"/>
      <c r="AU32" s="362" t="s">
        <v>315</v>
      </c>
      <c r="AV32" s="362"/>
      <c r="AW32" s="362"/>
      <c r="AX32" s="662" t="s">
        <v>316</v>
      </c>
      <c r="AY32" s="663"/>
      <c r="AZ32" s="663"/>
      <c r="BA32" s="663"/>
      <c r="BB32" s="663"/>
      <c r="BC32" s="663"/>
      <c r="BD32" s="663"/>
      <c r="BE32" s="663"/>
      <c r="BF32" s="664"/>
      <c r="BG32" s="732">
        <v>99.2</v>
      </c>
      <c r="BH32" s="703"/>
      <c r="BI32" s="703"/>
      <c r="BJ32" s="703"/>
      <c r="BK32" s="703"/>
      <c r="BL32" s="703"/>
      <c r="BM32" s="671">
        <v>95.6</v>
      </c>
      <c r="BN32" s="733"/>
      <c r="BO32" s="733"/>
      <c r="BP32" s="733"/>
      <c r="BQ32" s="734"/>
      <c r="BR32" s="732">
        <v>99.1</v>
      </c>
      <c r="BS32" s="703"/>
      <c r="BT32" s="703"/>
      <c r="BU32" s="703"/>
      <c r="BV32" s="703"/>
      <c r="BW32" s="703"/>
      <c r="BX32" s="671">
        <v>94.6</v>
      </c>
      <c r="BY32" s="733"/>
      <c r="BZ32" s="733"/>
      <c r="CA32" s="733"/>
      <c r="CB32" s="734"/>
      <c r="CD32" s="718"/>
      <c r="CE32" s="719"/>
      <c r="CF32" s="680" t="s">
        <v>317</v>
      </c>
      <c r="CG32" s="681"/>
      <c r="CH32" s="681"/>
      <c r="CI32" s="681"/>
      <c r="CJ32" s="681"/>
      <c r="CK32" s="681"/>
      <c r="CL32" s="681"/>
      <c r="CM32" s="681"/>
      <c r="CN32" s="681"/>
      <c r="CO32" s="681"/>
      <c r="CP32" s="681"/>
      <c r="CQ32" s="682"/>
      <c r="CR32" s="665">
        <v>49</v>
      </c>
      <c r="CS32" s="666"/>
      <c r="CT32" s="666"/>
      <c r="CU32" s="666"/>
      <c r="CV32" s="666"/>
      <c r="CW32" s="666"/>
      <c r="CX32" s="666"/>
      <c r="CY32" s="667"/>
      <c r="CZ32" s="670">
        <v>0</v>
      </c>
      <c r="DA32" s="705"/>
      <c r="DB32" s="705"/>
      <c r="DC32" s="708"/>
      <c r="DD32" s="674">
        <v>49</v>
      </c>
      <c r="DE32" s="666"/>
      <c r="DF32" s="666"/>
      <c r="DG32" s="666"/>
      <c r="DH32" s="666"/>
      <c r="DI32" s="666"/>
      <c r="DJ32" s="666"/>
      <c r="DK32" s="667"/>
      <c r="DL32" s="674">
        <v>49</v>
      </c>
      <c r="DM32" s="666"/>
      <c r="DN32" s="666"/>
      <c r="DO32" s="666"/>
      <c r="DP32" s="666"/>
      <c r="DQ32" s="666"/>
      <c r="DR32" s="666"/>
      <c r="DS32" s="666"/>
      <c r="DT32" s="666"/>
      <c r="DU32" s="666"/>
      <c r="DV32" s="667"/>
      <c r="DW32" s="670">
        <v>0</v>
      </c>
      <c r="DX32" s="705"/>
      <c r="DY32" s="705"/>
      <c r="DZ32" s="705"/>
      <c r="EA32" s="705"/>
      <c r="EB32" s="705"/>
      <c r="EC32" s="706"/>
    </row>
    <row r="33" spans="2:133" ht="11.25" customHeight="1" x14ac:dyDescent="0.15">
      <c r="B33" s="690" t="s">
        <v>318</v>
      </c>
      <c r="C33" s="691"/>
      <c r="D33" s="691"/>
      <c r="E33" s="691"/>
      <c r="F33" s="691"/>
      <c r="G33" s="691"/>
      <c r="H33" s="691"/>
      <c r="I33" s="691"/>
      <c r="J33" s="691"/>
      <c r="K33" s="691"/>
      <c r="L33" s="691"/>
      <c r="M33" s="691"/>
      <c r="N33" s="691"/>
      <c r="O33" s="691"/>
      <c r="P33" s="691"/>
      <c r="Q33" s="692"/>
      <c r="R33" s="665">
        <v>13749</v>
      </c>
      <c r="S33" s="666"/>
      <c r="T33" s="666"/>
      <c r="U33" s="666"/>
      <c r="V33" s="666"/>
      <c r="W33" s="666"/>
      <c r="X33" s="666"/>
      <c r="Y33" s="667"/>
      <c r="Z33" s="668">
        <v>0.1</v>
      </c>
      <c r="AA33" s="668"/>
      <c r="AB33" s="668"/>
      <c r="AC33" s="668"/>
      <c r="AD33" s="669">
        <v>13749</v>
      </c>
      <c r="AE33" s="669"/>
      <c r="AF33" s="669"/>
      <c r="AG33" s="669"/>
      <c r="AH33" s="669"/>
      <c r="AI33" s="669"/>
      <c r="AJ33" s="669"/>
      <c r="AK33" s="669"/>
      <c r="AL33" s="670">
        <v>0.2</v>
      </c>
      <c r="AM33" s="671"/>
      <c r="AN33" s="671"/>
      <c r="AO33" s="672"/>
      <c r="AP33" s="724"/>
      <c r="AQ33" s="725"/>
      <c r="AR33" s="725"/>
      <c r="AS33" s="725"/>
      <c r="AT33" s="728"/>
      <c r="AU33" s="360"/>
      <c r="AV33" s="360"/>
      <c r="AW33" s="360"/>
      <c r="AX33" s="709" t="s">
        <v>319</v>
      </c>
      <c r="AY33" s="710"/>
      <c r="AZ33" s="710"/>
      <c r="BA33" s="710"/>
      <c r="BB33" s="710"/>
      <c r="BC33" s="710"/>
      <c r="BD33" s="710"/>
      <c r="BE33" s="710"/>
      <c r="BF33" s="711"/>
      <c r="BG33" s="735">
        <v>99.1</v>
      </c>
      <c r="BH33" s="736"/>
      <c r="BI33" s="736"/>
      <c r="BJ33" s="736"/>
      <c r="BK33" s="736"/>
      <c r="BL33" s="736"/>
      <c r="BM33" s="737">
        <v>94.7</v>
      </c>
      <c r="BN33" s="736"/>
      <c r="BO33" s="736"/>
      <c r="BP33" s="736"/>
      <c r="BQ33" s="738"/>
      <c r="BR33" s="735">
        <v>99</v>
      </c>
      <c r="BS33" s="736"/>
      <c r="BT33" s="736"/>
      <c r="BU33" s="736"/>
      <c r="BV33" s="736"/>
      <c r="BW33" s="736"/>
      <c r="BX33" s="737">
        <v>94.5</v>
      </c>
      <c r="BY33" s="736"/>
      <c r="BZ33" s="736"/>
      <c r="CA33" s="736"/>
      <c r="CB33" s="738"/>
      <c r="CD33" s="680" t="s">
        <v>320</v>
      </c>
      <c r="CE33" s="681"/>
      <c r="CF33" s="681"/>
      <c r="CG33" s="681"/>
      <c r="CH33" s="681"/>
      <c r="CI33" s="681"/>
      <c r="CJ33" s="681"/>
      <c r="CK33" s="681"/>
      <c r="CL33" s="681"/>
      <c r="CM33" s="681"/>
      <c r="CN33" s="681"/>
      <c r="CO33" s="681"/>
      <c r="CP33" s="681"/>
      <c r="CQ33" s="682"/>
      <c r="CR33" s="665">
        <v>5666272</v>
      </c>
      <c r="CS33" s="703"/>
      <c r="CT33" s="703"/>
      <c r="CU33" s="703"/>
      <c r="CV33" s="703"/>
      <c r="CW33" s="703"/>
      <c r="CX33" s="703"/>
      <c r="CY33" s="704"/>
      <c r="CZ33" s="670">
        <v>48.2</v>
      </c>
      <c r="DA33" s="705"/>
      <c r="DB33" s="705"/>
      <c r="DC33" s="708"/>
      <c r="DD33" s="674">
        <v>4706826</v>
      </c>
      <c r="DE33" s="703"/>
      <c r="DF33" s="703"/>
      <c r="DG33" s="703"/>
      <c r="DH33" s="703"/>
      <c r="DI33" s="703"/>
      <c r="DJ33" s="703"/>
      <c r="DK33" s="704"/>
      <c r="DL33" s="674">
        <v>2522190</v>
      </c>
      <c r="DM33" s="703"/>
      <c r="DN33" s="703"/>
      <c r="DO33" s="703"/>
      <c r="DP33" s="703"/>
      <c r="DQ33" s="703"/>
      <c r="DR33" s="703"/>
      <c r="DS33" s="703"/>
      <c r="DT33" s="703"/>
      <c r="DU33" s="703"/>
      <c r="DV33" s="704"/>
      <c r="DW33" s="670">
        <v>44.3</v>
      </c>
      <c r="DX33" s="705"/>
      <c r="DY33" s="705"/>
      <c r="DZ33" s="705"/>
      <c r="EA33" s="705"/>
      <c r="EB33" s="705"/>
      <c r="EC33" s="706"/>
    </row>
    <row r="34" spans="2:133" ht="11.25" customHeight="1" x14ac:dyDescent="0.15">
      <c r="B34" s="662" t="s">
        <v>321</v>
      </c>
      <c r="C34" s="663"/>
      <c r="D34" s="663"/>
      <c r="E34" s="663"/>
      <c r="F34" s="663"/>
      <c r="G34" s="663"/>
      <c r="H34" s="663"/>
      <c r="I34" s="663"/>
      <c r="J34" s="663"/>
      <c r="K34" s="663"/>
      <c r="L34" s="663"/>
      <c r="M34" s="663"/>
      <c r="N34" s="663"/>
      <c r="O34" s="663"/>
      <c r="P34" s="663"/>
      <c r="Q34" s="664"/>
      <c r="R34" s="665">
        <v>390000</v>
      </c>
      <c r="S34" s="666"/>
      <c r="T34" s="666"/>
      <c r="U34" s="666"/>
      <c r="V34" s="666"/>
      <c r="W34" s="666"/>
      <c r="X34" s="666"/>
      <c r="Y34" s="667"/>
      <c r="Z34" s="668">
        <v>3.2</v>
      </c>
      <c r="AA34" s="668"/>
      <c r="AB34" s="668"/>
      <c r="AC34" s="668"/>
      <c r="AD34" s="669" t="s">
        <v>128</v>
      </c>
      <c r="AE34" s="669"/>
      <c r="AF34" s="669"/>
      <c r="AG34" s="669"/>
      <c r="AH34" s="669"/>
      <c r="AI34" s="669"/>
      <c r="AJ34" s="669"/>
      <c r="AK34" s="669"/>
      <c r="AL34" s="670" t="s">
        <v>128</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322</v>
      </c>
      <c r="CE34" s="681"/>
      <c r="CF34" s="681"/>
      <c r="CG34" s="681"/>
      <c r="CH34" s="681"/>
      <c r="CI34" s="681"/>
      <c r="CJ34" s="681"/>
      <c r="CK34" s="681"/>
      <c r="CL34" s="681"/>
      <c r="CM34" s="681"/>
      <c r="CN34" s="681"/>
      <c r="CO34" s="681"/>
      <c r="CP34" s="681"/>
      <c r="CQ34" s="682"/>
      <c r="CR34" s="665">
        <v>1607758</v>
      </c>
      <c r="CS34" s="666"/>
      <c r="CT34" s="666"/>
      <c r="CU34" s="666"/>
      <c r="CV34" s="666"/>
      <c r="CW34" s="666"/>
      <c r="CX34" s="666"/>
      <c r="CY34" s="667"/>
      <c r="CZ34" s="670">
        <v>13.7</v>
      </c>
      <c r="DA34" s="705"/>
      <c r="DB34" s="705"/>
      <c r="DC34" s="708"/>
      <c r="DD34" s="674">
        <v>1094819</v>
      </c>
      <c r="DE34" s="666"/>
      <c r="DF34" s="666"/>
      <c r="DG34" s="666"/>
      <c r="DH34" s="666"/>
      <c r="DI34" s="666"/>
      <c r="DJ34" s="666"/>
      <c r="DK34" s="667"/>
      <c r="DL34" s="674">
        <v>1004306</v>
      </c>
      <c r="DM34" s="666"/>
      <c r="DN34" s="666"/>
      <c r="DO34" s="666"/>
      <c r="DP34" s="666"/>
      <c r="DQ34" s="666"/>
      <c r="DR34" s="666"/>
      <c r="DS34" s="666"/>
      <c r="DT34" s="666"/>
      <c r="DU34" s="666"/>
      <c r="DV34" s="667"/>
      <c r="DW34" s="670">
        <v>17.7</v>
      </c>
      <c r="DX34" s="705"/>
      <c r="DY34" s="705"/>
      <c r="DZ34" s="705"/>
      <c r="EA34" s="705"/>
      <c r="EB34" s="705"/>
      <c r="EC34" s="706"/>
    </row>
    <row r="35" spans="2:133" ht="11.25" customHeight="1" x14ac:dyDescent="0.15">
      <c r="B35" s="662" t="s">
        <v>323</v>
      </c>
      <c r="C35" s="663"/>
      <c r="D35" s="663"/>
      <c r="E35" s="663"/>
      <c r="F35" s="663"/>
      <c r="G35" s="663"/>
      <c r="H35" s="663"/>
      <c r="I35" s="663"/>
      <c r="J35" s="663"/>
      <c r="K35" s="663"/>
      <c r="L35" s="663"/>
      <c r="M35" s="663"/>
      <c r="N35" s="663"/>
      <c r="O35" s="663"/>
      <c r="P35" s="663"/>
      <c r="Q35" s="664"/>
      <c r="R35" s="665">
        <v>103109</v>
      </c>
      <c r="S35" s="666"/>
      <c r="T35" s="666"/>
      <c r="U35" s="666"/>
      <c r="V35" s="666"/>
      <c r="W35" s="666"/>
      <c r="X35" s="666"/>
      <c r="Y35" s="667"/>
      <c r="Z35" s="668">
        <v>0.8</v>
      </c>
      <c r="AA35" s="668"/>
      <c r="AB35" s="668"/>
      <c r="AC35" s="668"/>
      <c r="AD35" s="669">
        <v>30643</v>
      </c>
      <c r="AE35" s="669"/>
      <c r="AF35" s="669"/>
      <c r="AG35" s="669"/>
      <c r="AH35" s="669"/>
      <c r="AI35" s="669"/>
      <c r="AJ35" s="669"/>
      <c r="AK35" s="669"/>
      <c r="AL35" s="670">
        <v>0.6</v>
      </c>
      <c r="AM35" s="671"/>
      <c r="AN35" s="671"/>
      <c r="AO35" s="672"/>
      <c r="AP35" s="218"/>
      <c r="AQ35" s="644" t="s">
        <v>324</v>
      </c>
      <c r="AR35" s="645"/>
      <c r="AS35" s="645"/>
      <c r="AT35" s="645"/>
      <c r="AU35" s="645"/>
      <c r="AV35" s="645"/>
      <c r="AW35" s="645"/>
      <c r="AX35" s="645"/>
      <c r="AY35" s="645"/>
      <c r="AZ35" s="645"/>
      <c r="BA35" s="645"/>
      <c r="BB35" s="645"/>
      <c r="BC35" s="645"/>
      <c r="BD35" s="645"/>
      <c r="BE35" s="645"/>
      <c r="BF35" s="646"/>
      <c r="BG35" s="644" t="s">
        <v>325</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326</v>
      </c>
      <c r="CE35" s="681"/>
      <c r="CF35" s="681"/>
      <c r="CG35" s="681"/>
      <c r="CH35" s="681"/>
      <c r="CI35" s="681"/>
      <c r="CJ35" s="681"/>
      <c r="CK35" s="681"/>
      <c r="CL35" s="681"/>
      <c r="CM35" s="681"/>
      <c r="CN35" s="681"/>
      <c r="CO35" s="681"/>
      <c r="CP35" s="681"/>
      <c r="CQ35" s="682"/>
      <c r="CR35" s="665">
        <v>251586</v>
      </c>
      <c r="CS35" s="703"/>
      <c r="CT35" s="703"/>
      <c r="CU35" s="703"/>
      <c r="CV35" s="703"/>
      <c r="CW35" s="703"/>
      <c r="CX35" s="703"/>
      <c r="CY35" s="704"/>
      <c r="CZ35" s="670">
        <v>2.1</v>
      </c>
      <c r="DA35" s="705"/>
      <c r="DB35" s="705"/>
      <c r="DC35" s="708"/>
      <c r="DD35" s="674">
        <v>220103</v>
      </c>
      <c r="DE35" s="703"/>
      <c r="DF35" s="703"/>
      <c r="DG35" s="703"/>
      <c r="DH35" s="703"/>
      <c r="DI35" s="703"/>
      <c r="DJ35" s="703"/>
      <c r="DK35" s="704"/>
      <c r="DL35" s="674">
        <v>140617</v>
      </c>
      <c r="DM35" s="703"/>
      <c r="DN35" s="703"/>
      <c r="DO35" s="703"/>
      <c r="DP35" s="703"/>
      <c r="DQ35" s="703"/>
      <c r="DR35" s="703"/>
      <c r="DS35" s="703"/>
      <c r="DT35" s="703"/>
      <c r="DU35" s="703"/>
      <c r="DV35" s="704"/>
      <c r="DW35" s="670">
        <v>2.5</v>
      </c>
      <c r="DX35" s="705"/>
      <c r="DY35" s="705"/>
      <c r="DZ35" s="705"/>
      <c r="EA35" s="705"/>
      <c r="EB35" s="705"/>
      <c r="EC35" s="706"/>
    </row>
    <row r="36" spans="2:133" ht="11.25" customHeight="1" x14ac:dyDescent="0.15">
      <c r="B36" s="662" t="s">
        <v>327</v>
      </c>
      <c r="C36" s="663"/>
      <c r="D36" s="663"/>
      <c r="E36" s="663"/>
      <c r="F36" s="663"/>
      <c r="G36" s="663"/>
      <c r="H36" s="663"/>
      <c r="I36" s="663"/>
      <c r="J36" s="663"/>
      <c r="K36" s="663"/>
      <c r="L36" s="663"/>
      <c r="M36" s="663"/>
      <c r="N36" s="663"/>
      <c r="O36" s="663"/>
      <c r="P36" s="663"/>
      <c r="Q36" s="664"/>
      <c r="R36" s="665">
        <v>914767</v>
      </c>
      <c r="S36" s="666"/>
      <c r="T36" s="666"/>
      <c r="U36" s="666"/>
      <c r="V36" s="666"/>
      <c r="W36" s="666"/>
      <c r="X36" s="666"/>
      <c r="Y36" s="667"/>
      <c r="Z36" s="668">
        <v>7.4</v>
      </c>
      <c r="AA36" s="668"/>
      <c r="AB36" s="668"/>
      <c r="AC36" s="668"/>
      <c r="AD36" s="669" t="s">
        <v>128</v>
      </c>
      <c r="AE36" s="669"/>
      <c r="AF36" s="669"/>
      <c r="AG36" s="669"/>
      <c r="AH36" s="669"/>
      <c r="AI36" s="669"/>
      <c r="AJ36" s="669"/>
      <c r="AK36" s="669"/>
      <c r="AL36" s="670" t="s">
        <v>128</v>
      </c>
      <c r="AM36" s="671"/>
      <c r="AN36" s="671"/>
      <c r="AO36" s="672"/>
      <c r="AP36" s="218"/>
      <c r="AQ36" s="739" t="s">
        <v>328</v>
      </c>
      <c r="AR36" s="740"/>
      <c r="AS36" s="740"/>
      <c r="AT36" s="740"/>
      <c r="AU36" s="740"/>
      <c r="AV36" s="740"/>
      <c r="AW36" s="740"/>
      <c r="AX36" s="740"/>
      <c r="AY36" s="741"/>
      <c r="AZ36" s="654">
        <v>1405204</v>
      </c>
      <c r="BA36" s="655"/>
      <c r="BB36" s="655"/>
      <c r="BC36" s="655"/>
      <c r="BD36" s="655"/>
      <c r="BE36" s="655"/>
      <c r="BF36" s="742"/>
      <c r="BG36" s="676" t="s">
        <v>329</v>
      </c>
      <c r="BH36" s="677"/>
      <c r="BI36" s="677"/>
      <c r="BJ36" s="677"/>
      <c r="BK36" s="677"/>
      <c r="BL36" s="677"/>
      <c r="BM36" s="677"/>
      <c r="BN36" s="677"/>
      <c r="BO36" s="677"/>
      <c r="BP36" s="677"/>
      <c r="BQ36" s="677"/>
      <c r="BR36" s="677"/>
      <c r="BS36" s="677"/>
      <c r="BT36" s="677"/>
      <c r="BU36" s="678"/>
      <c r="BV36" s="654">
        <v>21008</v>
      </c>
      <c r="BW36" s="655"/>
      <c r="BX36" s="655"/>
      <c r="BY36" s="655"/>
      <c r="BZ36" s="655"/>
      <c r="CA36" s="655"/>
      <c r="CB36" s="742"/>
      <c r="CD36" s="680" t="s">
        <v>330</v>
      </c>
      <c r="CE36" s="681"/>
      <c r="CF36" s="681"/>
      <c r="CG36" s="681"/>
      <c r="CH36" s="681"/>
      <c r="CI36" s="681"/>
      <c r="CJ36" s="681"/>
      <c r="CK36" s="681"/>
      <c r="CL36" s="681"/>
      <c r="CM36" s="681"/>
      <c r="CN36" s="681"/>
      <c r="CO36" s="681"/>
      <c r="CP36" s="681"/>
      <c r="CQ36" s="682"/>
      <c r="CR36" s="665">
        <v>2098071</v>
      </c>
      <c r="CS36" s="666"/>
      <c r="CT36" s="666"/>
      <c r="CU36" s="666"/>
      <c r="CV36" s="666"/>
      <c r="CW36" s="666"/>
      <c r="CX36" s="666"/>
      <c r="CY36" s="667"/>
      <c r="CZ36" s="670">
        <v>17.899999999999999</v>
      </c>
      <c r="DA36" s="705"/>
      <c r="DB36" s="705"/>
      <c r="DC36" s="708"/>
      <c r="DD36" s="674">
        <v>1774195</v>
      </c>
      <c r="DE36" s="666"/>
      <c r="DF36" s="666"/>
      <c r="DG36" s="666"/>
      <c r="DH36" s="666"/>
      <c r="DI36" s="666"/>
      <c r="DJ36" s="666"/>
      <c r="DK36" s="667"/>
      <c r="DL36" s="674">
        <v>1111906</v>
      </c>
      <c r="DM36" s="666"/>
      <c r="DN36" s="666"/>
      <c r="DO36" s="666"/>
      <c r="DP36" s="666"/>
      <c r="DQ36" s="666"/>
      <c r="DR36" s="666"/>
      <c r="DS36" s="666"/>
      <c r="DT36" s="666"/>
      <c r="DU36" s="666"/>
      <c r="DV36" s="667"/>
      <c r="DW36" s="670">
        <v>19.600000000000001</v>
      </c>
      <c r="DX36" s="705"/>
      <c r="DY36" s="705"/>
      <c r="DZ36" s="705"/>
      <c r="EA36" s="705"/>
      <c r="EB36" s="705"/>
      <c r="EC36" s="706"/>
    </row>
    <row r="37" spans="2:133" ht="11.25" customHeight="1" x14ac:dyDescent="0.15">
      <c r="B37" s="662" t="s">
        <v>331</v>
      </c>
      <c r="C37" s="663"/>
      <c r="D37" s="663"/>
      <c r="E37" s="663"/>
      <c r="F37" s="663"/>
      <c r="G37" s="663"/>
      <c r="H37" s="663"/>
      <c r="I37" s="663"/>
      <c r="J37" s="663"/>
      <c r="K37" s="663"/>
      <c r="L37" s="663"/>
      <c r="M37" s="663"/>
      <c r="N37" s="663"/>
      <c r="O37" s="663"/>
      <c r="P37" s="663"/>
      <c r="Q37" s="664"/>
      <c r="R37" s="665">
        <v>1110189</v>
      </c>
      <c r="S37" s="666"/>
      <c r="T37" s="666"/>
      <c r="U37" s="666"/>
      <c r="V37" s="666"/>
      <c r="W37" s="666"/>
      <c r="X37" s="666"/>
      <c r="Y37" s="667"/>
      <c r="Z37" s="668">
        <v>9</v>
      </c>
      <c r="AA37" s="668"/>
      <c r="AB37" s="668"/>
      <c r="AC37" s="668"/>
      <c r="AD37" s="669" t="s">
        <v>128</v>
      </c>
      <c r="AE37" s="669"/>
      <c r="AF37" s="669"/>
      <c r="AG37" s="669"/>
      <c r="AH37" s="669"/>
      <c r="AI37" s="669"/>
      <c r="AJ37" s="669"/>
      <c r="AK37" s="669"/>
      <c r="AL37" s="670" t="s">
        <v>128</v>
      </c>
      <c r="AM37" s="671"/>
      <c r="AN37" s="671"/>
      <c r="AO37" s="672"/>
      <c r="AQ37" s="743" t="s">
        <v>332</v>
      </c>
      <c r="AR37" s="744"/>
      <c r="AS37" s="744"/>
      <c r="AT37" s="744"/>
      <c r="AU37" s="744"/>
      <c r="AV37" s="744"/>
      <c r="AW37" s="744"/>
      <c r="AX37" s="744"/>
      <c r="AY37" s="745"/>
      <c r="AZ37" s="665">
        <v>680000</v>
      </c>
      <c r="BA37" s="666"/>
      <c r="BB37" s="666"/>
      <c r="BC37" s="666"/>
      <c r="BD37" s="703"/>
      <c r="BE37" s="703"/>
      <c r="BF37" s="734"/>
      <c r="BG37" s="680" t="s">
        <v>333</v>
      </c>
      <c r="BH37" s="681"/>
      <c r="BI37" s="681"/>
      <c r="BJ37" s="681"/>
      <c r="BK37" s="681"/>
      <c r="BL37" s="681"/>
      <c r="BM37" s="681"/>
      <c r="BN37" s="681"/>
      <c r="BO37" s="681"/>
      <c r="BP37" s="681"/>
      <c r="BQ37" s="681"/>
      <c r="BR37" s="681"/>
      <c r="BS37" s="681"/>
      <c r="BT37" s="681"/>
      <c r="BU37" s="682"/>
      <c r="BV37" s="665">
        <v>19340</v>
      </c>
      <c r="BW37" s="666"/>
      <c r="BX37" s="666"/>
      <c r="BY37" s="666"/>
      <c r="BZ37" s="666"/>
      <c r="CA37" s="666"/>
      <c r="CB37" s="675"/>
      <c r="CD37" s="680" t="s">
        <v>334</v>
      </c>
      <c r="CE37" s="681"/>
      <c r="CF37" s="681"/>
      <c r="CG37" s="681"/>
      <c r="CH37" s="681"/>
      <c r="CI37" s="681"/>
      <c r="CJ37" s="681"/>
      <c r="CK37" s="681"/>
      <c r="CL37" s="681"/>
      <c r="CM37" s="681"/>
      <c r="CN37" s="681"/>
      <c r="CO37" s="681"/>
      <c r="CP37" s="681"/>
      <c r="CQ37" s="682"/>
      <c r="CR37" s="665">
        <v>511718</v>
      </c>
      <c r="CS37" s="703"/>
      <c r="CT37" s="703"/>
      <c r="CU37" s="703"/>
      <c r="CV37" s="703"/>
      <c r="CW37" s="703"/>
      <c r="CX37" s="703"/>
      <c r="CY37" s="704"/>
      <c r="CZ37" s="670">
        <v>4.4000000000000004</v>
      </c>
      <c r="DA37" s="705"/>
      <c r="DB37" s="705"/>
      <c r="DC37" s="708"/>
      <c r="DD37" s="674">
        <v>435107</v>
      </c>
      <c r="DE37" s="703"/>
      <c r="DF37" s="703"/>
      <c r="DG37" s="703"/>
      <c r="DH37" s="703"/>
      <c r="DI37" s="703"/>
      <c r="DJ37" s="703"/>
      <c r="DK37" s="704"/>
      <c r="DL37" s="674">
        <v>418989</v>
      </c>
      <c r="DM37" s="703"/>
      <c r="DN37" s="703"/>
      <c r="DO37" s="703"/>
      <c r="DP37" s="703"/>
      <c r="DQ37" s="703"/>
      <c r="DR37" s="703"/>
      <c r="DS37" s="703"/>
      <c r="DT37" s="703"/>
      <c r="DU37" s="703"/>
      <c r="DV37" s="704"/>
      <c r="DW37" s="670">
        <v>7.4</v>
      </c>
      <c r="DX37" s="705"/>
      <c r="DY37" s="705"/>
      <c r="DZ37" s="705"/>
      <c r="EA37" s="705"/>
      <c r="EB37" s="705"/>
      <c r="EC37" s="706"/>
    </row>
    <row r="38" spans="2:133" ht="11.25" customHeight="1" x14ac:dyDescent="0.15">
      <c r="B38" s="662" t="s">
        <v>335</v>
      </c>
      <c r="C38" s="663"/>
      <c r="D38" s="663"/>
      <c r="E38" s="663"/>
      <c r="F38" s="663"/>
      <c r="G38" s="663"/>
      <c r="H38" s="663"/>
      <c r="I38" s="663"/>
      <c r="J38" s="663"/>
      <c r="K38" s="663"/>
      <c r="L38" s="663"/>
      <c r="M38" s="663"/>
      <c r="N38" s="663"/>
      <c r="O38" s="663"/>
      <c r="P38" s="663"/>
      <c r="Q38" s="664"/>
      <c r="R38" s="665">
        <v>237239</v>
      </c>
      <c r="S38" s="666"/>
      <c r="T38" s="666"/>
      <c r="U38" s="666"/>
      <c r="V38" s="666"/>
      <c r="W38" s="666"/>
      <c r="X38" s="666"/>
      <c r="Y38" s="667"/>
      <c r="Z38" s="668">
        <v>1.9</v>
      </c>
      <c r="AA38" s="668"/>
      <c r="AB38" s="668"/>
      <c r="AC38" s="668"/>
      <c r="AD38" s="669" t="s">
        <v>128</v>
      </c>
      <c r="AE38" s="669"/>
      <c r="AF38" s="669"/>
      <c r="AG38" s="669"/>
      <c r="AH38" s="669"/>
      <c r="AI38" s="669"/>
      <c r="AJ38" s="669"/>
      <c r="AK38" s="669"/>
      <c r="AL38" s="670" t="s">
        <v>128</v>
      </c>
      <c r="AM38" s="671"/>
      <c r="AN38" s="671"/>
      <c r="AO38" s="672"/>
      <c r="AQ38" s="743" t="s">
        <v>336</v>
      </c>
      <c r="AR38" s="744"/>
      <c r="AS38" s="744"/>
      <c r="AT38" s="744"/>
      <c r="AU38" s="744"/>
      <c r="AV38" s="744"/>
      <c r="AW38" s="744"/>
      <c r="AX38" s="744"/>
      <c r="AY38" s="745"/>
      <c r="AZ38" s="665">
        <v>365749</v>
      </c>
      <c r="BA38" s="666"/>
      <c r="BB38" s="666"/>
      <c r="BC38" s="666"/>
      <c r="BD38" s="703"/>
      <c r="BE38" s="703"/>
      <c r="BF38" s="734"/>
      <c r="BG38" s="680" t="s">
        <v>337</v>
      </c>
      <c r="BH38" s="681"/>
      <c r="BI38" s="681"/>
      <c r="BJ38" s="681"/>
      <c r="BK38" s="681"/>
      <c r="BL38" s="681"/>
      <c r="BM38" s="681"/>
      <c r="BN38" s="681"/>
      <c r="BO38" s="681"/>
      <c r="BP38" s="681"/>
      <c r="BQ38" s="681"/>
      <c r="BR38" s="681"/>
      <c r="BS38" s="681"/>
      <c r="BT38" s="681"/>
      <c r="BU38" s="682"/>
      <c r="BV38" s="665">
        <v>1413</v>
      </c>
      <c r="BW38" s="666"/>
      <c r="BX38" s="666"/>
      <c r="BY38" s="666"/>
      <c r="BZ38" s="666"/>
      <c r="CA38" s="666"/>
      <c r="CB38" s="675"/>
      <c r="CD38" s="680" t="s">
        <v>338</v>
      </c>
      <c r="CE38" s="681"/>
      <c r="CF38" s="681"/>
      <c r="CG38" s="681"/>
      <c r="CH38" s="681"/>
      <c r="CI38" s="681"/>
      <c r="CJ38" s="681"/>
      <c r="CK38" s="681"/>
      <c r="CL38" s="681"/>
      <c r="CM38" s="681"/>
      <c r="CN38" s="681"/>
      <c r="CO38" s="681"/>
      <c r="CP38" s="681"/>
      <c r="CQ38" s="682"/>
      <c r="CR38" s="665">
        <v>712648</v>
      </c>
      <c r="CS38" s="666"/>
      <c r="CT38" s="666"/>
      <c r="CU38" s="666"/>
      <c r="CV38" s="666"/>
      <c r="CW38" s="666"/>
      <c r="CX38" s="666"/>
      <c r="CY38" s="667"/>
      <c r="CZ38" s="670">
        <v>6.1</v>
      </c>
      <c r="DA38" s="705"/>
      <c r="DB38" s="705"/>
      <c r="DC38" s="708"/>
      <c r="DD38" s="674">
        <v>626856</v>
      </c>
      <c r="DE38" s="666"/>
      <c r="DF38" s="666"/>
      <c r="DG38" s="666"/>
      <c r="DH38" s="666"/>
      <c r="DI38" s="666"/>
      <c r="DJ38" s="666"/>
      <c r="DK38" s="667"/>
      <c r="DL38" s="674">
        <v>265361</v>
      </c>
      <c r="DM38" s="666"/>
      <c r="DN38" s="666"/>
      <c r="DO38" s="666"/>
      <c r="DP38" s="666"/>
      <c r="DQ38" s="666"/>
      <c r="DR38" s="666"/>
      <c r="DS38" s="666"/>
      <c r="DT38" s="666"/>
      <c r="DU38" s="666"/>
      <c r="DV38" s="667"/>
      <c r="DW38" s="670">
        <v>4.7</v>
      </c>
      <c r="DX38" s="705"/>
      <c r="DY38" s="705"/>
      <c r="DZ38" s="705"/>
      <c r="EA38" s="705"/>
      <c r="EB38" s="705"/>
      <c r="EC38" s="706"/>
    </row>
    <row r="39" spans="2:133" ht="11.25" customHeight="1" x14ac:dyDescent="0.15">
      <c r="B39" s="662" t="s">
        <v>339</v>
      </c>
      <c r="C39" s="663"/>
      <c r="D39" s="663"/>
      <c r="E39" s="663"/>
      <c r="F39" s="663"/>
      <c r="G39" s="663"/>
      <c r="H39" s="663"/>
      <c r="I39" s="663"/>
      <c r="J39" s="663"/>
      <c r="K39" s="663"/>
      <c r="L39" s="663"/>
      <c r="M39" s="663"/>
      <c r="N39" s="663"/>
      <c r="O39" s="663"/>
      <c r="P39" s="663"/>
      <c r="Q39" s="664"/>
      <c r="R39" s="665">
        <v>77444</v>
      </c>
      <c r="S39" s="666"/>
      <c r="T39" s="666"/>
      <c r="U39" s="666"/>
      <c r="V39" s="666"/>
      <c r="W39" s="666"/>
      <c r="X39" s="666"/>
      <c r="Y39" s="667"/>
      <c r="Z39" s="668">
        <v>0.6</v>
      </c>
      <c r="AA39" s="668"/>
      <c r="AB39" s="668"/>
      <c r="AC39" s="668"/>
      <c r="AD39" s="669">
        <v>15579</v>
      </c>
      <c r="AE39" s="669"/>
      <c r="AF39" s="669"/>
      <c r="AG39" s="669"/>
      <c r="AH39" s="669"/>
      <c r="AI39" s="669"/>
      <c r="AJ39" s="669"/>
      <c r="AK39" s="669"/>
      <c r="AL39" s="670">
        <v>0.3</v>
      </c>
      <c r="AM39" s="671"/>
      <c r="AN39" s="671"/>
      <c r="AO39" s="672"/>
      <c r="AQ39" s="743" t="s">
        <v>340</v>
      </c>
      <c r="AR39" s="744"/>
      <c r="AS39" s="744"/>
      <c r="AT39" s="744"/>
      <c r="AU39" s="744"/>
      <c r="AV39" s="744"/>
      <c r="AW39" s="744"/>
      <c r="AX39" s="744"/>
      <c r="AY39" s="745"/>
      <c r="AZ39" s="665">
        <v>12556</v>
      </c>
      <c r="BA39" s="666"/>
      <c r="BB39" s="666"/>
      <c r="BC39" s="666"/>
      <c r="BD39" s="703"/>
      <c r="BE39" s="703"/>
      <c r="BF39" s="734"/>
      <c r="BG39" s="680" t="s">
        <v>341</v>
      </c>
      <c r="BH39" s="681"/>
      <c r="BI39" s="681"/>
      <c r="BJ39" s="681"/>
      <c r="BK39" s="681"/>
      <c r="BL39" s="681"/>
      <c r="BM39" s="681"/>
      <c r="BN39" s="681"/>
      <c r="BO39" s="681"/>
      <c r="BP39" s="681"/>
      <c r="BQ39" s="681"/>
      <c r="BR39" s="681"/>
      <c r="BS39" s="681"/>
      <c r="BT39" s="681"/>
      <c r="BU39" s="682"/>
      <c r="BV39" s="665">
        <v>2591</v>
      </c>
      <c r="BW39" s="666"/>
      <c r="BX39" s="666"/>
      <c r="BY39" s="666"/>
      <c r="BZ39" s="666"/>
      <c r="CA39" s="666"/>
      <c r="CB39" s="675"/>
      <c r="CD39" s="680" t="s">
        <v>342</v>
      </c>
      <c r="CE39" s="681"/>
      <c r="CF39" s="681"/>
      <c r="CG39" s="681"/>
      <c r="CH39" s="681"/>
      <c r="CI39" s="681"/>
      <c r="CJ39" s="681"/>
      <c r="CK39" s="681"/>
      <c r="CL39" s="681"/>
      <c r="CM39" s="681"/>
      <c r="CN39" s="681"/>
      <c r="CO39" s="681"/>
      <c r="CP39" s="681"/>
      <c r="CQ39" s="682"/>
      <c r="CR39" s="665">
        <v>996209</v>
      </c>
      <c r="CS39" s="703"/>
      <c r="CT39" s="703"/>
      <c r="CU39" s="703"/>
      <c r="CV39" s="703"/>
      <c r="CW39" s="703"/>
      <c r="CX39" s="703"/>
      <c r="CY39" s="704"/>
      <c r="CZ39" s="670">
        <v>8.5</v>
      </c>
      <c r="DA39" s="705"/>
      <c r="DB39" s="705"/>
      <c r="DC39" s="708"/>
      <c r="DD39" s="674">
        <v>990853</v>
      </c>
      <c r="DE39" s="703"/>
      <c r="DF39" s="703"/>
      <c r="DG39" s="703"/>
      <c r="DH39" s="703"/>
      <c r="DI39" s="703"/>
      <c r="DJ39" s="703"/>
      <c r="DK39" s="704"/>
      <c r="DL39" s="674" t="s">
        <v>128</v>
      </c>
      <c r="DM39" s="703"/>
      <c r="DN39" s="703"/>
      <c r="DO39" s="703"/>
      <c r="DP39" s="703"/>
      <c r="DQ39" s="703"/>
      <c r="DR39" s="703"/>
      <c r="DS39" s="703"/>
      <c r="DT39" s="703"/>
      <c r="DU39" s="703"/>
      <c r="DV39" s="704"/>
      <c r="DW39" s="670" t="s">
        <v>128</v>
      </c>
      <c r="DX39" s="705"/>
      <c r="DY39" s="705"/>
      <c r="DZ39" s="705"/>
      <c r="EA39" s="705"/>
      <c r="EB39" s="705"/>
      <c r="EC39" s="706"/>
    </row>
    <row r="40" spans="2:133" ht="11.25" customHeight="1" x14ac:dyDescent="0.15">
      <c r="B40" s="662" t="s">
        <v>343</v>
      </c>
      <c r="C40" s="663"/>
      <c r="D40" s="663"/>
      <c r="E40" s="663"/>
      <c r="F40" s="663"/>
      <c r="G40" s="663"/>
      <c r="H40" s="663"/>
      <c r="I40" s="663"/>
      <c r="J40" s="663"/>
      <c r="K40" s="663"/>
      <c r="L40" s="663"/>
      <c r="M40" s="663"/>
      <c r="N40" s="663"/>
      <c r="O40" s="663"/>
      <c r="P40" s="663"/>
      <c r="Q40" s="664"/>
      <c r="R40" s="665">
        <v>1341200</v>
      </c>
      <c r="S40" s="666"/>
      <c r="T40" s="666"/>
      <c r="U40" s="666"/>
      <c r="V40" s="666"/>
      <c r="W40" s="666"/>
      <c r="X40" s="666"/>
      <c r="Y40" s="667"/>
      <c r="Z40" s="668">
        <v>10.8</v>
      </c>
      <c r="AA40" s="668"/>
      <c r="AB40" s="668"/>
      <c r="AC40" s="668"/>
      <c r="AD40" s="669" t="s">
        <v>128</v>
      </c>
      <c r="AE40" s="669"/>
      <c r="AF40" s="669"/>
      <c r="AG40" s="669"/>
      <c r="AH40" s="669"/>
      <c r="AI40" s="669"/>
      <c r="AJ40" s="669"/>
      <c r="AK40" s="669"/>
      <c r="AL40" s="670" t="s">
        <v>128</v>
      </c>
      <c r="AM40" s="671"/>
      <c r="AN40" s="671"/>
      <c r="AO40" s="672"/>
      <c r="AQ40" s="743" t="s">
        <v>344</v>
      </c>
      <c r="AR40" s="744"/>
      <c r="AS40" s="744"/>
      <c r="AT40" s="744"/>
      <c r="AU40" s="744"/>
      <c r="AV40" s="744"/>
      <c r="AW40" s="744"/>
      <c r="AX40" s="744"/>
      <c r="AY40" s="745"/>
      <c r="AZ40" s="665">
        <v>8058</v>
      </c>
      <c r="BA40" s="666"/>
      <c r="BB40" s="666"/>
      <c r="BC40" s="666"/>
      <c r="BD40" s="703"/>
      <c r="BE40" s="703"/>
      <c r="BF40" s="734"/>
      <c r="BG40" s="746" t="s">
        <v>345</v>
      </c>
      <c r="BH40" s="747"/>
      <c r="BI40" s="747"/>
      <c r="BJ40" s="747"/>
      <c r="BK40" s="747"/>
      <c r="BL40" s="364"/>
      <c r="BM40" s="681" t="s">
        <v>346</v>
      </c>
      <c r="BN40" s="681"/>
      <c r="BO40" s="681"/>
      <c r="BP40" s="681"/>
      <c r="BQ40" s="681"/>
      <c r="BR40" s="681"/>
      <c r="BS40" s="681"/>
      <c r="BT40" s="681"/>
      <c r="BU40" s="682"/>
      <c r="BV40" s="665">
        <v>145</v>
      </c>
      <c r="BW40" s="666"/>
      <c r="BX40" s="666"/>
      <c r="BY40" s="666"/>
      <c r="BZ40" s="666"/>
      <c r="CA40" s="666"/>
      <c r="CB40" s="675"/>
      <c r="CD40" s="680" t="s">
        <v>347</v>
      </c>
      <c r="CE40" s="681"/>
      <c r="CF40" s="681"/>
      <c r="CG40" s="681"/>
      <c r="CH40" s="681"/>
      <c r="CI40" s="681"/>
      <c r="CJ40" s="681"/>
      <c r="CK40" s="681"/>
      <c r="CL40" s="681"/>
      <c r="CM40" s="681"/>
      <c r="CN40" s="681"/>
      <c r="CO40" s="681"/>
      <c r="CP40" s="681"/>
      <c r="CQ40" s="682"/>
      <c r="CR40" s="665" t="s">
        <v>128</v>
      </c>
      <c r="CS40" s="666"/>
      <c r="CT40" s="666"/>
      <c r="CU40" s="666"/>
      <c r="CV40" s="666"/>
      <c r="CW40" s="666"/>
      <c r="CX40" s="666"/>
      <c r="CY40" s="667"/>
      <c r="CZ40" s="670" t="s">
        <v>128</v>
      </c>
      <c r="DA40" s="705"/>
      <c r="DB40" s="705"/>
      <c r="DC40" s="708"/>
      <c r="DD40" s="674" t="s">
        <v>128</v>
      </c>
      <c r="DE40" s="666"/>
      <c r="DF40" s="666"/>
      <c r="DG40" s="666"/>
      <c r="DH40" s="666"/>
      <c r="DI40" s="666"/>
      <c r="DJ40" s="666"/>
      <c r="DK40" s="667"/>
      <c r="DL40" s="674" t="s">
        <v>128</v>
      </c>
      <c r="DM40" s="666"/>
      <c r="DN40" s="666"/>
      <c r="DO40" s="666"/>
      <c r="DP40" s="666"/>
      <c r="DQ40" s="666"/>
      <c r="DR40" s="666"/>
      <c r="DS40" s="666"/>
      <c r="DT40" s="666"/>
      <c r="DU40" s="666"/>
      <c r="DV40" s="667"/>
      <c r="DW40" s="670" t="s">
        <v>128</v>
      </c>
      <c r="DX40" s="705"/>
      <c r="DY40" s="705"/>
      <c r="DZ40" s="705"/>
      <c r="EA40" s="705"/>
      <c r="EB40" s="705"/>
      <c r="EC40" s="706"/>
    </row>
    <row r="41" spans="2:133" ht="11.25" customHeight="1" x14ac:dyDescent="0.15">
      <c r="B41" s="662" t="s">
        <v>348</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68" t="s">
        <v>128</v>
      </c>
      <c r="AA41" s="668"/>
      <c r="AB41" s="668"/>
      <c r="AC41" s="668"/>
      <c r="AD41" s="669" t="s">
        <v>128</v>
      </c>
      <c r="AE41" s="669"/>
      <c r="AF41" s="669"/>
      <c r="AG41" s="669"/>
      <c r="AH41" s="669"/>
      <c r="AI41" s="669"/>
      <c r="AJ41" s="669"/>
      <c r="AK41" s="669"/>
      <c r="AL41" s="670" t="s">
        <v>128</v>
      </c>
      <c r="AM41" s="671"/>
      <c r="AN41" s="671"/>
      <c r="AO41" s="672"/>
      <c r="AQ41" s="743" t="s">
        <v>349</v>
      </c>
      <c r="AR41" s="744"/>
      <c r="AS41" s="744"/>
      <c r="AT41" s="744"/>
      <c r="AU41" s="744"/>
      <c r="AV41" s="744"/>
      <c r="AW41" s="744"/>
      <c r="AX41" s="744"/>
      <c r="AY41" s="745"/>
      <c r="AZ41" s="665">
        <v>116286</v>
      </c>
      <c r="BA41" s="666"/>
      <c r="BB41" s="666"/>
      <c r="BC41" s="666"/>
      <c r="BD41" s="703"/>
      <c r="BE41" s="703"/>
      <c r="BF41" s="734"/>
      <c r="BG41" s="746"/>
      <c r="BH41" s="747"/>
      <c r="BI41" s="747"/>
      <c r="BJ41" s="747"/>
      <c r="BK41" s="747"/>
      <c r="BL41" s="364"/>
      <c r="BM41" s="681" t="s">
        <v>350</v>
      </c>
      <c r="BN41" s="681"/>
      <c r="BO41" s="681"/>
      <c r="BP41" s="681"/>
      <c r="BQ41" s="681"/>
      <c r="BR41" s="681"/>
      <c r="BS41" s="681"/>
      <c r="BT41" s="681"/>
      <c r="BU41" s="682"/>
      <c r="BV41" s="665">
        <v>3</v>
      </c>
      <c r="BW41" s="666"/>
      <c r="BX41" s="666"/>
      <c r="BY41" s="666"/>
      <c r="BZ41" s="666"/>
      <c r="CA41" s="666"/>
      <c r="CB41" s="675"/>
      <c r="CD41" s="680" t="s">
        <v>351</v>
      </c>
      <c r="CE41" s="681"/>
      <c r="CF41" s="681"/>
      <c r="CG41" s="681"/>
      <c r="CH41" s="681"/>
      <c r="CI41" s="681"/>
      <c r="CJ41" s="681"/>
      <c r="CK41" s="681"/>
      <c r="CL41" s="681"/>
      <c r="CM41" s="681"/>
      <c r="CN41" s="681"/>
      <c r="CO41" s="681"/>
      <c r="CP41" s="681"/>
      <c r="CQ41" s="682"/>
      <c r="CR41" s="665" t="s">
        <v>128</v>
      </c>
      <c r="CS41" s="703"/>
      <c r="CT41" s="703"/>
      <c r="CU41" s="703"/>
      <c r="CV41" s="703"/>
      <c r="CW41" s="703"/>
      <c r="CX41" s="703"/>
      <c r="CY41" s="704"/>
      <c r="CZ41" s="670" t="s">
        <v>128</v>
      </c>
      <c r="DA41" s="705"/>
      <c r="DB41" s="705"/>
      <c r="DC41" s="708"/>
      <c r="DD41" s="674" t="s">
        <v>128</v>
      </c>
      <c r="DE41" s="703"/>
      <c r="DF41" s="703"/>
      <c r="DG41" s="703"/>
      <c r="DH41" s="703"/>
      <c r="DI41" s="703"/>
      <c r="DJ41" s="703"/>
      <c r="DK41" s="704"/>
      <c r="DL41" s="756"/>
      <c r="DM41" s="757"/>
      <c r="DN41" s="757"/>
      <c r="DO41" s="757"/>
      <c r="DP41" s="757"/>
      <c r="DQ41" s="757"/>
      <c r="DR41" s="757"/>
      <c r="DS41" s="757"/>
      <c r="DT41" s="757"/>
      <c r="DU41" s="757"/>
      <c r="DV41" s="758"/>
      <c r="DW41" s="750"/>
      <c r="DX41" s="751"/>
      <c r="DY41" s="751"/>
      <c r="DZ41" s="751"/>
      <c r="EA41" s="751"/>
      <c r="EB41" s="751"/>
      <c r="EC41" s="752"/>
    </row>
    <row r="42" spans="2:133" ht="11.25" customHeight="1" x14ac:dyDescent="0.15">
      <c r="B42" s="662" t="s">
        <v>352</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68" t="s">
        <v>128</v>
      </c>
      <c r="AA42" s="668"/>
      <c r="AB42" s="668"/>
      <c r="AC42" s="668"/>
      <c r="AD42" s="669" t="s">
        <v>128</v>
      </c>
      <c r="AE42" s="669"/>
      <c r="AF42" s="669"/>
      <c r="AG42" s="669"/>
      <c r="AH42" s="669"/>
      <c r="AI42" s="669"/>
      <c r="AJ42" s="669"/>
      <c r="AK42" s="669"/>
      <c r="AL42" s="670" t="s">
        <v>128</v>
      </c>
      <c r="AM42" s="671"/>
      <c r="AN42" s="671"/>
      <c r="AO42" s="672"/>
      <c r="AQ42" s="753" t="s">
        <v>353</v>
      </c>
      <c r="AR42" s="754"/>
      <c r="AS42" s="754"/>
      <c r="AT42" s="754"/>
      <c r="AU42" s="754"/>
      <c r="AV42" s="754"/>
      <c r="AW42" s="754"/>
      <c r="AX42" s="754"/>
      <c r="AY42" s="755"/>
      <c r="AZ42" s="759">
        <v>222555</v>
      </c>
      <c r="BA42" s="760"/>
      <c r="BB42" s="760"/>
      <c r="BC42" s="760"/>
      <c r="BD42" s="736"/>
      <c r="BE42" s="736"/>
      <c r="BF42" s="738"/>
      <c r="BG42" s="748"/>
      <c r="BH42" s="749"/>
      <c r="BI42" s="749"/>
      <c r="BJ42" s="749"/>
      <c r="BK42" s="749"/>
      <c r="BL42" s="365"/>
      <c r="BM42" s="694" t="s">
        <v>354</v>
      </c>
      <c r="BN42" s="694"/>
      <c r="BO42" s="694"/>
      <c r="BP42" s="694"/>
      <c r="BQ42" s="694"/>
      <c r="BR42" s="694"/>
      <c r="BS42" s="694"/>
      <c r="BT42" s="694"/>
      <c r="BU42" s="695"/>
      <c r="BV42" s="759">
        <v>334</v>
      </c>
      <c r="BW42" s="760"/>
      <c r="BX42" s="760"/>
      <c r="BY42" s="760"/>
      <c r="BZ42" s="760"/>
      <c r="CA42" s="760"/>
      <c r="CB42" s="772"/>
      <c r="CD42" s="662" t="s">
        <v>355</v>
      </c>
      <c r="CE42" s="663"/>
      <c r="CF42" s="663"/>
      <c r="CG42" s="663"/>
      <c r="CH42" s="663"/>
      <c r="CI42" s="663"/>
      <c r="CJ42" s="663"/>
      <c r="CK42" s="663"/>
      <c r="CL42" s="663"/>
      <c r="CM42" s="663"/>
      <c r="CN42" s="663"/>
      <c r="CO42" s="663"/>
      <c r="CP42" s="663"/>
      <c r="CQ42" s="664"/>
      <c r="CR42" s="665">
        <v>2455434</v>
      </c>
      <c r="CS42" s="703"/>
      <c r="CT42" s="703"/>
      <c r="CU42" s="703"/>
      <c r="CV42" s="703"/>
      <c r="CW42" s="703"/>
      <c r="CX42" s="703"/>
      <c r="CY42" s="704"/>
      <c r="CZ42" s="670">
        <v>20.9</v>
      </c>
      <c r="DA42" s="705"/>
      <c r="DB42" s="705"/>
      <c r="DC42" s="708"/>
      <c r="DD42" s="674">
        <v>642077</v>
      </c>
      <c r="DE42" s="703"/>
      <c r="DF42" s="703"/>
      <c r="DG42" s="703"/>
      <c r="DH42" s="703"/>
      <c r="DI42" s="703"/>
      <c r="DJ42" s="703"/>
      <c r="DK42" s="704"/>
      <c r="DL42" s="756"/>
      <c r="DM42" s="757"/>
      <c r="DN42" s="757"/>
      <c r="DO42" s="757"/>
      <c r="DP42" s="757"/>
      <c r="DQ42" s="757"/>
      <c r="DR42" s="757"/>
      <c r="DS42" s="757"/>
      <c r="DT42" s="757"/>
      <c r="DU42" s="757"/>
      <c r="DV42" s="758"/>
      <c r="DW42" s="750"/>
      <c r="DX42" s="751"/>
      <c r="DY42" s="751"/>
      <c r="DZ42" s="751"/>
      <c r="EA42" s="751"/>
      <c r="EB42" s="751"/>
      <c r="EC42" s="752"/>
    </row>
    <row r="43" spans="2:133" ht="11.25" customHeight="1" x14ac:dyDescent="0.15">
      <c r="B43" s="662" t="s">
        <v>356</v>
      </c>
      <c r="C43" s="663"/>
      <c r="D43" s="663"/>
      <c r="E43" s="663"/>
      <c r="F43" s="663"/>
      <c r="G43" s="663"/>
      <c r="H43" s="663"/>
      <c r="I43" s="663"/>
      <c r="J43" s="663"/>
      <c r="K43" s="663"/>
      <c r="L43" s="663"/>
      <c r="M43" s="663"/>
      <c r="N43" s="663"/>
      <c r="O43" s="663"/>
      <c r="P43" s="663"/>
      <c r="Q43" s="664"/>
      <c r="R43" s="665">
        <v>187700</v>
      </c>
      <c r="S43" s="666"/>
      <c r="T43" s="666"/>
      <c r="U43" s="666"/>
      <c r="V43" s="666"/>
      <c r="W43" s="666"/>
      <c r="X43" s="666"/>
      <c r="Y43" s="667"/>
      <c r="Z43" s="668">
        <v>1.5</v>
      </c>
      <c r="AA43" s="668"/>
      <c r="AB43" s="668"/>
      <c r="AC43" s="668"/>
      <c r="AD43" s="669" t="s">
        <v>128</v>
      </c>
      <c r="AE43" s="669"/>
      <c r="AF43" s="669"/>
      <c r="AG43" s="669"/>
      <c r="AH43" s="669"/>
      <c r="AI43" s="669"/>
      <c r="AJ43" s="669"/>
      <c r="AK43" s="669"/>
      <c r="AL43" s="670" t="s">
        <v>128</v>
      </c>
      <c r="AM43" s="671"/>
      <c r="AN43" s="671"/>
      <c r="AO43" s="672"/>
      <c r="BV43" s="219"/>
      <c r="BW43" s="219"/>
      <c r="BX43" s="219"/>
      <c r="BY43" s="219"/>
      <c r="BZ43" s="219"/>
      <c r="CA43" s="219"/>
      <c r="CB43" s="219"/>
      <c r="CD43" s="662" t="s">
        <v>357</v>
      </c>
      <c r="CE43" s="663"/>
      <c r="CF43" s="663"/>
      <c r="CG43" s="663"/>
      <c r="CH43" s="663"/>
      <c r="CI43" s="663"/>
      <c r="CJ43" s="663"/>
      <c r="CK43" s="663"/>
      <c r="CL43" s="663"/>
      <c r="CM43" s="663"/>
      <c r="CN43" s="663"/>
      <c r="CO43" s="663"/>
      <c r="CP43" s="663"/>
      <c r="CQ43" s="664"/>
      <c r="CR43" s="665">
        <v>26669</v>
      </c>
      <c r="CS43" s="703"/>
      <c r="CT43" s="703"/>
      <c r="CU43" s="703"/>
      <c r="CV43" s="703"/>
      <c r="CW43" s="703"/>
      <c r="CX43" s="703"/>
      <c r="CY43" s="704"/>
      <c r="CZ43" s="670">
        <v>0.2</v>
      </c>
      <c r="DA43" s="705"/>
      <c r="DB43" s="705"/>
      <c r="DC43" s="708"/>
      <c r="DD43" s="674">
        <v>26669</v>
      </c>
      <c r="DE43" s="703"/>
      <c r="DF43" s="703"/>
      <c r="DG43" s="703"/>
      <c r="DH43" s="703"/>
      <c r="DI43" s="703"/>
      <c r="DJ43" s="703"/>
      <c r="DK43" s="704"/>
      <c r="DL43" s="756"/>
      <c r="DM43" s="757"/>
      <c r="DN43" s="757"/>
      <c r="DO43" s="757"/>
      <c r="DP43" s="757"/>
      <c r="DQ43" s="757"/>
      <c r="DR43" s="757"/>
      <c r="DS43" s="757"/>
      <c r="DT43" s="757"/>
      <c r="DU43" s="757"/>
      <c r="DV43" s="758"/>
      <c r="DW43" s="750"/>
      <c r="DX43" s="751"/>
      <c r="DY43" s="751"/>
      <c r="DZ43" s="751"/>
      <c r="EA43" s="751"/>
      <c r="EB43" s="751"/>
      <c r="EC43" s="752"/>
    </row>
    <row r="44" spans="2:133" ht="11.25" customHeight="1" x14ac:dyDescent="0.15">
      <c r="B44" s="709" t="s">
        <v>358</v>
      </c>
      <c r="C44" s="710"/>
      <c r="D44" s="710"/>
      <c r="E44" s="710"/>
      <c r="F44" s="710"/>
      <c r="G44" s="710"/>
      <c r="H44" s="710"/>
      <c r="I44" s="710"/>
      <c r="J44" s="710"/>
      <c r="K44" s="710"/>
      <c r="L44" s="710"/>
      <c r="M44" s="710"/>
      <c r="N44" s="710"/>
      <c r="O44" s="710"/>
      <c r="P44" s="710"/>
      <c r="Q44" s="711"/>
      <c r="R44" s="759">
        <v>12368321</v>
      </c>
      <c r="S44" s="760"/>
      <c r="T44" s="760"/>
      <c r="U44" s="760"/>
      <c r="V44" s="760"/>
      <c r="W44" s="760"/>
      <c r="X44" s="760"/>
      <c r="Y44" s="761"/>
      <c r="Z44" s="762">
        <v>100</v>
      </c>
      <c r="AA44" s="762"/>
      <c r="AB44" s="762"/>
      <c r="AC44" s="762"/>
      <c r="AD44" s="763">
        <v>5499760</v>
      </c>
      <c r="AE44" s="763"/>
      <c r="AF44" s="763"/>
      <c r="AG44" s="763"/>
      <c r="AH44" s="763"/>
      <c r="AI44" s="763"/>
      <c r="AJ44" s="763"/>
      <c r="AK44" s="763"/>
      <c r="AL44" s="764">
        <v>100</v>
      </c>
      <c r="AM44" s="737"/>
      <c r="AN44" s="737"/>
      <c r="AO44" s="765"/>
      <c r="CD44" s="766" t="s">
        <v>305</v>
      </c>
      <c r="CE44" s="767"/>
      <c r="CF44" s="662" t="s">
        <v>359</v>
      </c>
      <c r="CG44" s="663"/>
      <c r="CH44" s="663"/>
      <c r="CI44" s="663"/>
      <c r="CJ44" s="663"/>
      <c r="CK44" s="663"/>
      <c r="CL44" s="663"/>
      <c r="CM44" s="663"/>
      <c r="CN44" s="663"/>
      <c r="CO44" s="663"/>
      <c r="CP44" s="663"/>
      <c r="CQ44" s="664"/>
      <c r="CR44" s="665">
        <v>2436291</v>
      </c>
      <c r="CS44" s="666"/>
      <c r="CT44" s="666"/>
      <c r="CU44" s="666"/>
      <c r="CV44" s="666"/>
      <c r="CW44" s="666"/>
      <c r="CX44" s="666"/>
      <c r="CY44" s="667"/>
      <c r="CZ44" s="670">
        <v>20.7</v>
      </c>
      <c r="DA44" s="671"/>
      <c r="DB44" s="671"/>
      <c r="DC44" s="683"/>
      <c r="DD44" s="674">
        <v>640042</v>
      </c>
      <c r="DE44" s="666"/>
      <c r="DF44" s="666"/>
      <c r="DG44" s="666"/>
      <c r="DH44" s="666"/>
      <c r="DI44" s="666"/>
      <c r="DJ44" s="666"/>
      <c r="DK44" s="667"/>
      <c r="DL44" s="756"/>
      <c r="DM44" s="757"/>
      <c r="DN44" s="757"/>
      <c r="DO44" s="757"/>
      <c r="DP44" s="757"/>
      <c r="DQ44" s="757"/>
      <c r="DR44" s="757"/>
      <c r="DS44" s="757"/>
      <c r="DT44" s="757"/>
      <c r="DU44" s="757"/>
      <c r="DV44" s="758"/>
      <c r="DW44" s="750"/>
      <c r="DX44" s="751"/>
      <c r="DY44" s="751"/>
      <c r="DZ44" s="751"/>
      <c r="EA44" s="751"/>
      <c r="EB44" s="751"/>
      <c r="EC44" s="752"/>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360</v>
      </c>
      <c r="CG45" s="663"/>
      <c r="CH45" s="663"/>
      <c r="CI45" s="663"/>
      <c r="CJ45" s="663"/>
      <c r="CK45" s="663"/>
      <c r="CL45" s="663"/>
      <c r="CM45" s="663"/>
      <c r="CN45" s="663"/>
      <c r="CO45" s="663"/>
      <c r="CP45" s="663"/>
      <c r="CQ45" s="664"/>
      <c r="CR45" s="665">
        <v>1164757</v>
      </c>
      <c r="CS45" s="703"/>
      <c r="CT45" s="703"/>
      <c r="CU45" s="703"/>
      <c r="CV45" s="703"/>
      <c r="CW45" s="703"/>
      <c r="CX45" s="703"/>
      <c r="CY45" s="704"/>
      <c r="CZ45" s="670">
        <v>9.9</v>
      </c>
      <c r="DA45" s="705"/>
      <c r="DB45" s="705"/>
      <c r="DC45" s="708"/>
      <c r="DD45" s="674">
        <v>172431</v>
      </c>
      <c r="DE45" s="703"/>
      <c r="DF45" s="703"/>
      <c r="DG45" s="703"/>
      <c r="DH45" s="703"/>
      <c r="DI45" s="703"/>
      <c r="DJ45" s="703"/>
      <c r="DK45" s="704"/>
      <c r="DL45" s="756"/>
      <c r="DM45" s="757"/>
      <c r="DN45" s="757"/>
      <c r="DO45" s="757"/>
      <c r="DP45" s="757"/>
      <c r="DQ45" s="757"/>
      <c r="DR45" s="757"/>
      <c r="DS45" s="757"/>
      <c r="DT45" s="757"/>
      <c r="DU45" s="757"/>
      <c r="DV45" s="758"/>
      <c r="DW45" s="750"/>
      <c r="DX45" s="751"/>
      <c r="DY45" s="751"/>
      <c r="DZ45" s="751"/>
      <c r="EA45" s="751"/>
      <c r="EB45" s="751"/>
      <c r="EC45" s="752"/>
    </row>
    <row r="46" spans="2:133" ht="11.25" customHeight="1" x14ac:dyDescent="0.15">
      <c r="B46" s="221" t="s">
        <v>361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362</v>
      </c>
      <c r="CG46" s="663"/>
      <c r="CH46" s="663"/>
      <c r="CI46" s="663"/>
      <c r="CJ46" s="663"/>
      <c r="CK46" s="663"/>
      <c r="CL46" s="663"/>
      <c r="CM46" s="663"/>
      <c r="CN46" s="663"/>
      <c r="CO46" s="663"/>
      <c r="CP46" s="663"/>
      <c r="CQ46" s="664"/>
      <c r="CR46" s="665">
        <v>1241899</v>
      </c>
      <c r="CS46" s="666"/>
      <c r="CT46" s="666"/>
      <c r="CU46" s="666"/>
      <c r="CV46" s="666"/>
      <c r="CW46" s="666"/>
      <c r="CX46" s="666"/>
      <c r="CY46" s="667"/>
      <c r="CZ46" s="670">
        <v>10.6</v>
      </c>
      <c r="DA46" s="671"/>
      <c r="DB46" s="671"/>
      <c r="DC46" s="683"/>
      <c r="DD46" s="674">
        <v>467611</v>
      </c>
      <c r="DE46" s="666"/>
      <c r="DF46" s="666"/>
      <c r="DG46" s="666"/>
      <c r="DH46" s="666"/>
      <c r="DI46" s="666"/>
      <c r="DJ46" s="666"/>
      <c r="DK46" s="667"/>
      <c r="DL46" s="756"/>
      <c r="DM46" s="757"/>
      <c r="DN46" s="757"/>
      <c r="DO46" s="757"/>
      <c r="DP46" s="757"/>
      <c r="DQ46" s="757"/>
      <c r="DR46" s="757"/>
      <c r="DS46" s="757"/>
      <c r="DT46" s="757"/>
      <c r="DU46" s="757"/>
      <c r="DV46" s="758"/>
      <c r="DW46" s="750"/>
      <c r="DX46" s="751"/>
      <c r="DY46" s="751"/>
      <c r="DZ46" s="751"/>
      <c r="EA46" s="751"/>
      <c r="EB46" s="751"/>
      <c r="EC46" s="752"/>
    </row>
    <row r="47" spans="2:133" ht="11.25" customHeight="1" x14ac:dyDescent="0.15">
      <c r="B47" s="784" t="s">
        <v>363</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364</v>
      </c>
      <c r="CG47" s="663"/>
      <c r="CH47" s="663"/>
      <c r="CI47" s="663"/>
      <c r="CJ47" s="663"/>
      <c r="CK47" s="663"/>
      <c r="CL47" s="663"/>
      <c r="CM47" s="663"/>
      <c r="CN47" s="663"/>
      <c r="CO47" s="663"/>
      <c r="CP47" s="663"/>
      <c r="CQ47" s="664"/>
      <c r="CR47" s="665">
        <v>19143</v>
      </c>
      <c r="CS47" s="703"/>
      <c r="CT47" s="703"/>
      <c r="CU47" s="703"/>
      <c r="CV47" s="703"/>
      <c r="CW47" s="703"/>
      <c r="CX47" s="703"/>
      <c r="CY47" s="704"/>
      <c r="CZ47" s="670">
        <v>0.2</v>
      </c>
      <c r="DA47" s="705"/>
      <c r="DB47" s="705"/>
      <c r="DC47" s="708"/>
      <c r="DD47" s="674">
        <v>2035</v>
      </c>
      <c r="DE47" s="703"/>
      <c r="DF47" s="703"/>
      <c r="DG47" s="703"/>
      <c r="DH47" s="703"/>
      <c r="DI47" s="703"/>
      <c r="DJ47" s="703"/>
      <c r="DK47" s="704"/>
      <c r="DL47" s="756"/>
      <c r="DM47" s="757"/>
      <c r="DN47" s="757"/>
      <c r="DO47" s="757"/>
      <c r="DP47" s="757"/>
      <c r="DQ47" s="757"/>
      <c r="DR47" s="757"/>
      <c r="DS47" s="757"/>
      <c r="DT47" s="757"/>
      <c r="DU47" s="757"/>
      <c r="DV47" s="758"/>
      <c r="DW47" s="750"/>
      <c r="DX47" s="751"/>
      <c r="DY47" s="751"/>
      <c r="DZ47" s="751"/>
      <c r="EA47" s="751"/>
      <c r="EB47" s="751"/>
      <c r="EC47" s="752"/>
    </row>
    <row r="48" spans="2:133" x14ac:dyDescent="0.15">
      <c r="B48" s="783" t="s">
        <v>365</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366</v>
      </c>
      <c r="CG48" s="663"/>
      <c r="CH48" s="663"/>
      <c r="CI48" s="663"/>
      <c r="CJ48" s="663"/>
      <c r="CK48" s="663"/>
      <c r="CL48" s="663"/>
      <c r="CM48" s="663"/>
      <c r="CN48" s="663"/>
      <c r="CO48" s="663"/>
      <c r="CP48" s="663"/>
      <c r="CQ48" s="664"/>
      <c r="CR48" s="665" t="s">
        <v>128</v>
      </c>
      <c r="CS48" s="666"/>
      <c r="CT48" s="666"/>
      <c r="CU48" s="666"/>
      <c r="CV48" s="666"/>
      <c r="CW48" s="666"/>
      <c r="CX48" s="666"/>
      <c r="CY48" s="667"/>
      <c r="CZ48" s="670" t="s">
        <v>128</v>
      </c>
      <c r="DA48" s="671"/>
      <c r="DB48" s="671"/>
      <c r="DC48" s="683"/>
      <c r="DD48" s="674" t="s">
        <v>128</v>
      </c>
      <c r="DE48" s="666"/>
      <c r="DF48" s="666"/>
      <c r="DG48" s="666"/>
      <c r="DH48" s="666"/>
      <c r="DI48" s="666"/>
      <c r="DJ48" s="666"/>
      <c r="DK48" s="667"/>
      <c r="DL48" s="756"/>
      <c r="DM48" s="757"/>
      <c r="DN48" s="757"/>
      <c r="DO48" s="757"/>
      <c r="DP48" s="757"/>
      <c r="DQ48" s="757"/>
      <c r="DR48" s="757"/>
      <c r="DS48" s="757"/>
      <c r="DT48" s="757"/>
      <c r="DU48" s="757"/>
      <c r="DV48" s="758"/>
      <c r="DW48" s="750"/>
      <c r="DX48" s="751"/>
      <c r="DY48" s="751"/>
      <c r="DZ48" s="751"/>
      <c r="EA48" s="751"/>
      <c r="EB48" s="751"/>
      <c r="EC48" s="752"/>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09" t="s">
        <v>367</v>
      </c>
      <c r="CE49" s="710"/>
      <c r="CF49" s="710"/>
      <c r="CG49" s="710"/>
      <c r="CH49" s="710"/>
      <c r="CI49" s="710"/>
      <c r="CJ49" s="710"/>
      <c r="CK49" s="710"/>
      <c r="CL49" s="710"/>
      <c r="CM49" s="710"/>
      <c r="CN49" s="710"/>
      <c r="CO49" s="710"/>
      <c r="CP49" s="710"/>
      <c r="CQ49" s="711"/>
      <c r="CR49" s="759">
        <v>11752159</v>
      </c>
      <c r="CS49" s="736"/>
      <c r="CT49" s="736"/>
      <c r="CU49" s="736"/>
      <c r="CV49" s="736"/>
      <c r="CW49" s="736"/>
      <c r="CX49" s="736"/>
      <c r="CY49" s="773"/>
      <c r="CZ49" s="764">
        <v>100</v>
      </c>
      <c r="DA49" s="774"/>
      <c r="DB49" s="774"/>
      <c r="DC49" s="775"/>
      <c r="DD49" s="776">
        <v>8314092</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hLHrrJGv2Op7GNLiJaci9l2TADP8hr1fwFqH6ClP2Dn2+dup5Yur3gbBnammBVmteP+Kz1SSA21cmd/ii/7wRA==" saltValue="fD4JpBVDhYLdrSgHEfxEF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abSelected="1" topLeftCell="G10" zoomScale="70" zoomScaleNormal="25" zoomScaleSheetLayoutView="70" workbookViewId="0">
      <selection activeCell="BE43" sqref="BE43:BF43"/>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368</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369</v>
      </c>
      <c r="DK2" s="787"/>
      <c r="DL2" s="787"/>
      <c r="DM2" s="787"/>
      <c r="DN2" s="787"/>
      <c r="DO2" s="788"/>
      <c r="DP2" s="224"/>
      <c r="DQ2" s="786" t="s">
        <v>370</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371</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372</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373</v>
      </c>
      <c r="B5" s="792"/>
      <c r="C5" s="792"/>
      <c r="D5" s="792"/>
      <c r="E5" s="792"/>
      <c r="F5" s="792"/>
      <c r="G5" s="792"/>
      <c r="H5" s="792"/>
      <c r="I5" s="792"/>
      <c r="J5" s="792"/>
      <c r="K5" s="792"/>
      <c r="L5" s="792"/>
      <c r="M5" s="792"/>
      <c r="N5" s="792"/>
      <c r="O5" s="792"/>
      <c r="P5" s="793"/>
      <c r="Q5" s="797" t="s">
        <v>374</v>
      </c>
      <c r="R5" s="798"/>
      <c r="S5" s="798"/>
      <c r="T5" s="798"/>
      <c r="U5" s="799"/>
      <c r="V5" s="797" t="s">
        <v>375</v>
      </c>
      <c r="W5" s="798"/>
      <c r="X5" s="798"/>
      <c r="Y5" s="798"/>
      <c r="Z5" s="799"/>
      <c r="AA5" s="797" t="s">
        <v>376</v>
      </c>
      <c r="AB5" s="798"/>
      <c r="AC5" s="798"/>
      <c r="AD5" s="798"/>
      <c r="AE5" s="798"/>
      <c r="AF5" s="803" t="s">
        <v>377</v>
      </c>
      <c r="AG5" s="798"/>
      <c r="AH5" s="798"/>
      <c r="AI5" s="798"/>
      <c r="AJ5" s="804"/>
      <c r="AK5" s="798" t="s">
        <v>378</v>
      </c>
      <c r="AL5" s="798"/>
      <c r="AM5" s="798"/>
      <c r="AN5" s="798"/>
      <c r="AO5" s="799"/>
      <c r="AP5" s="797" t="s">
        <v>379</v>
      </c>
      <c r="AQ5" s="798"/>
      <c r="AR5" s="798"/>
      <c r="AS5" s="798"/>
      <c r="AT5" s="799"/>
      <c r="AU5" s="797" t="s">
        <v>380</v>
      </c>
      <c r="AV5" s="798"/>
      <c r="AW5" s="798"/>
      <c r="AX5" s="798"/>
      <c r="AY5" s="804"/>
      <c r="AZ5" s="228"/>
      <c r="BA5" s="228"/>
      <c r="BB5" s="228"/>
      <c r="BC5" s="228"/>
      <c r="BD5" s="228"/>
      <c r="BE5" s="229"/>
      <c r="BF5" s="229"/>
      <c r="BG5" s="229"/>
      <c r="BH5" s="229"/>
      <c r="BI5" s="229"/>
      <c r="BJ5" s="229"/>
      <c r="BK5" s="229"/>
      <c r="BL5" s="229"/>
      <c r="BM5" s="229"/>
      <c r="BN5" s="229"/>
      <c r="BO5" s="229"/>
      <c r="BP5" s="229"/>
      <c r="BQ5" s="791" t="s">
        <v>381</v>
      </c>
      <c r="BR5" s="792"/>
      <c r="BS5" s="792"/>
      <c r="BT5" s="792"/>
      <c r="BU5" s="792"/>
      <c r="BV5" s="792"/>
      <c r="BW5" s="792"/>
      <c r="BX5" s="792"/>
      <c r="BY5" s="792"/>
      <c r="BZ5" s="792"/>
      <c r="CA5" s="792"/>
      <c r="CB5" s="792"/>
      <c r="CC5" s="792"/>
      <c r="CD5" s="792"/>
      <c r="CE5" s="792"/>
      <c r="CF5" s="792"/>
      <c r="CG5" s="793"/>
      <c r="CH5" s="797" t="s">
        <v>382</v>
      </c>
      <c r="CI5" s="798"/>
      <c r="CJ5" s="798"/>
      <c r="CK5" s="798"/>
      <c r="CL5" s="799"/>
      <c r="CM5" s="797" t="s">
        <v>383</v>
      </c>
      <c r="CN5" s="798"/>
      <c r="CO5" s="798"/>
      <c r="CP5" s="798"/>
      <c r="CQ5" s="799"/>
      <c r="CR5" s="797" t="s">
        <v>384</v>
      </c>
      <c r="CS5" s="798"/>
      <c r="CT5" s="798"/>
      <c r="CU5" s="798"/>
      <c r="CV5" s="799"/>
      <c r="CW5" s="797" t="s">
        <v>385</v>
      </c>
      <c r="CX5" s="798"/>
      <c r="CY5" s="798"/>
      <c r="CZ5" s="798"/>
      <c r="DA5" s="799"/>
      <c r="DB5" s="797" t="s">
        <v>386</v>
      </c>
      <c r="DC5" s="798"/>
      <c r="DD5" s="798"/>
      <c r="DE5" s="798"/>
      <c r="DF5" s="799"/>
      <c r="DG5" s="827" t="s">
        <v>387</v>
      </c>
      <c r="DH5" s="828"/>
      <c r="DI5" s="828"/>
      <c r="DJ5" s="828"/>
      <c r="DK5" s="829"/>
      <c r="DL5" s="827" t="s">
        <v>388</v>
      </c>
      <c r="DM5" s="828"/>
      <c r="DN5" s="828"/>
      <c r="DO5" s="828"/>
      <c r="DP5" s="829"/>
      <c r="DQ5" s="797" t="s">
        <v>389</v>
      </c>
      <c r="DR5" s="798"/>
      <c r="DS5" s="798"/>
      <c r="DT5" s="798"/>
      <c r="DU5" s="799"/>
      <c r="DV5" s="797" t="s">
        <v>380</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390</v>
      </c>
      <c r="C7" s="814"/>
      <c r="D7" s="814"/>
      <c r="E7" s="814"/>
      <c r="F7" s="814"/>
      <c r="G7" s="814"/>
      <c r="H7" s="814"/>
      <c r="I7" s="814"/>
      <c r="J7" s="814"/>
      <c r="K7" s="814"/>
      <c r="L7" s="814"/>
      <c r="M7" s="814"/>
      <c r="N7" s="814"/>
      <c r="O7" s="814"/>
      <c r="P7" s="815"/>
      <c r="Q7" s="816">
        <v>12368</v>
      </c>
      <c r="R7" s="817"/>
      <c r="S7" s="817"/>
      <c r="T7" s="817"/>
      <c r="U7" s="817"/>
      <c r="V7" s="817">
        <v>11752</v>
      </c>
      <c r="W7" s="817"/>
      <c r="X7" s="817"/>
      <c r="Y7" s="817"/>
      <c r="Z7" s="817"/>
      <c r="AA7" s="817">
        <v>616</v>
      </c>
      <c r="AB7" s="817"/>
      <c r="AC7" s="817"/>
      <c r="AD7" s="817"/>
      <c r="AE7" s="818"/>
      <c r="AF7" s="819">
        <v>593</v>
      </c>
      <c r="AG7" s="820"/>
      <c r="AH7" s="820"/>
      <c r="AI7" s="820"/>
      <c r="AJ7" s="821"/>
      <c r="AK7" s="822">
        <v>1110</v>
      </c>
      <c r="AL7" s="823"/>
      <c r="AM7" s="823"/>
      <c r="AN7" s="823"/>
      <c r="AO7" s="823"/>
      <c r="AP7" s="823">
        <v>12530</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587</v>
      </c>
      <c r="BT7" s="811"/>
      <c r="BU7" s="811"/>
      <c r="BV7" s="811"/>
      <c r="BW7" s="811"/>
      <c r="BX7" s="811"/>
      <c r="BY7" s="811"/>
      <c r="BZ7" s="811"/>
      <c r="CA7" s="811"/>
      <c r="CB7" s="811"/>
      <c r="CC7" s="811"/>
      <c r="CD7" s="811"/>
      <c r="CE7" s="811"/>
      <c r="CF7" s="811"/>
      <c r="CG7" s="826"/>
      <c r="CH7" s="807">
        <v>2</v>
      </c>
      <c r="CI7" s="808"/>
      <c r="CJ7" s="808"/>
      <c r="CK7" s="808"/>
      <c r="CL7" s="809"/>
      <c r="CM7" s="807">
        <v>74</v>
      </c>
      <c r="CN7" s="808"/>
      <c r="CO7" s="808"/>
      <c r="CP7" s="808"/>
      <c r="CQ7" s="809"/>
      <c r="CR7" s="807">
        <v>35</v>
      </c>
      <c r="CS7" s="808"/>
      <c r="CT7" s="808"/>
      <c r="CU7" s="808"/>
      <c r="CV7" s="809"/>
      <c r="CW7" s="807" t="s">
        <v>514</v>
      </c>
      <c r="CX7" s="808"/>
      <c r="CY7" s="808"/>
      <c r="CZ7" s="808"/>
      <c r="DA7" s="809"/>
      <c r="DB7" s="807" t="s">
        <v>514</v>
      </c>
      <c r="DC7" s="808"/>
      <c r="DD7" s="808"/>
      <c r="DE7" s="808"/>
      <c r="DF7" s="809"/>
      <c r="DG7" s="807" t="s">
        <v>514</v>
      </c>
      <c r="DH7" s="808"/>
      <c r="DI7" s="808"/>
      <c r="DJ7" s="808"/>
      <c r="DK7" s="809"/>
      <c r="DL7" s="807" t="s">
        <v>514</v>
      </c>
      <c r="DM7" s="808"/>
      <c r="DN7" s="808"/>
      <c r="DO7" s="808"/>
      <c r="DP7" s="809"/>
      <c r="DQ7" s="807" t="s">
        <v>514</v>
      </c>
      <c r="DR7" s="808"/>
      <c r="DS7" s="808"/>
      <c r="DT7" s="808"/>
      <c r="DU7" s="809"/>
      <c r="DV7" s="810"/>
      <c r="DW7" s="811"/>
      <c r="DX7" s="811"/>
      <c r="DY7" s="811"/>
      <c r="DZ7" s="812"/>
      <c r="EA7" s="230"/>
    </row>
    <row r="8" spans="1:131" s="231" customFormat="1" ht="26.25" customHeight="1" x14ac:dyDescent="0.15">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15">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391</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392</v>
      </c>
      <c r="B23" s="853" t="s">
        <v>393</v>
      </c>
      <c r="C23" s="854"/>
      <c r="D23" s="854"/>
      <c r="E23" s="854"/>
      <c r="F23" s="854"/>
      <c r="G23" s="854"/>
      <c r="H23" s="854"/>
      <c r="I23" s="854"/>
      <c r="J23" s="854"/>
      <c r="K23" s="854"/>
      <c r="L23" s="854"/>
      <c r="M23" s="854"/>
      <c r="N23" s="854"/>
      <c r="O23" s="854"/>
      <c r="P23" s="855"/>
      <c r="Q23" s="856"/>
      <c r="R23" s="857"/>
      <c r="S23" s="857"/>
      <c r="T23" s="857"/>
      <c r="U23" s="857"/>
      <c r="V23" s="857"/>
      <c r="W23" s="857"/>
      <c r="X23" s="857"/>
      <c r="Y23" s="857"/>
      <c r="Z23" s="857"/>
      <c r="AA23" s="857"/>
      <c r="AB23" s="857"/>
      <c r="AC23" s="857"/>
      <c r="AD23" s="857"/>
      <c r="AE23" s="858"/>
      <c r="AF23" s="859">
        <v>593</v>
      </c>
      <c r="AG23" s="857"/>
      <c r="AH23" s="857"/>
      <c r="AI23" s="857"/>
      <c r="AJ23" s="860"/>
      <c r="AK23" s="861"/>
      <c r="AL23" s="862"/>
      <c r="AM23" s="862"/>
      <c r="AN23" s="862"/>
      <c r="AO23" s="862"/>
      <c r="AP23" s="857"/>
      <c r="AQ23" s="857"/>
      <c r="AR23" s="857"/>
      <c r="AS23" s="857"/>
      <c r="AT23" s="857"/>
      <c r="AU23" s="873"/>
      <c r="AV23" s="873"/>
      <c r="AW23" s="873"/>
      <c r="AX23" s="873"/>
      <c r="AY23" s="874"/>
      <c r="AZ23" s="875" t="s">
        <v>129</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394</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395</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373</v>
      </c>
      <c r="B26" s="792"/>
      <c r="C26" s="792"/>
      <c r="D26" s="792"/>
      <c r="E26" s="792"/>
      <c r="F26" s="792"/>
      <c r="G26" s="792"/>
      <c r="H26" s="792"/>
      <c r="I26" s="792"/>
      <c r="J26" s="792"/>
      <c r="K26" s="792"/>
      <c r="L26" s="792"/>
      <c r="M26" s="792"/>
      <c r="N26" s="792"/>
      <c r="O26" s="792"/>
      <c r="P26" s="793"/>
      <c r="Q26" s="797" t="s">
        <v>396</v>
      </c>
      <c r="R26" s="798"/>
      <c r="S26" s="798"/>
      <c r="T26" s="798"/>
      <c r="U26" s="799"/>
      <c r="V26" s="797" t="s">
        <v>397</v>
      </c>
      <c r="W26" s="798"/>
      <c r="X26" s="798"/>
      <c r="Y26" s="798"/>
      <c r="Z26" s="799"/>
      <c r="AA26" s="797" t="s">
        <v>398</v>
      </c>
      <c r="AB26" s="798"/>
      <c r="AC26" s="798"/>
      <c r="AD26" s="798"/>
      <c r="AE26" s="798"/>
      <c r="AF26" s="878" t="s">
        <v>399</v>
      </c>
      <c r="AG26" s="879"/>
      <c r="AH26" s="879"/>
      <c r="AI26" s="879"/>
      <c r="AJ26" s="880"/>
      <c r="AK26" s="798" t="s">
        <v>400</v>
      </c>
      <c r="AL26" s="798"/>
      <c r="AM26" s="798"/>
      <c r="AN26" s="798"/>
      <c r="AO26" s="799"/>
      <c r="AP26" s="797" t="s">
        <v>401</v>
      </c>
      <c r="AQ26" s="798"/>
      <c r="AR26" s="798"/>
      <c r="AS26" s="798"/>
      <c r="AT26" s="799"/>
      <c r="AU26" s="797" t="s">
        <v>402</v>
      </c>
      <c r="AV26" s="798"/>
      <c r="AW26" s="798"/>
      <c r="AX26" s="798"/>
      <c r="AY26" s="799"/>
      <c r="AZ26" s="797" t="s">
        <v>403</v>
      </c>
      <c r="BA26" s="798"/>
      <c r="BB26" s="798"/>
      <c r="BC26" s="798"/>
      <c r="BD26" s="799"/>
      <c r="BE26" s="797" t="s">
        <v>380</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404</v>
      </c>
      <c r="C28" s="814"/>
      <c r="D28" s="814"/>
      <c r="E28" s="814"/>
      <c r="F28" s="814"/>
      <c r="G28" s="814"/>
      <c r="H28" s="814"/>
      <c r="I28" s="814"/>
      <c r="J28" s="814"/>
      <c r="K28" s="814"/>
      <c r="L28" s="814"/>
      <c r="M28" s="814"/>
      <c r="N28" s="814"/>
      <c r="O28" s="814"/>
      <c r="P28" s="815"/>
      <c r="Q28" s="886">
        <v>1464</v>
      </c>
      <c r="R28" s="887"/>
      <c r="S28" s="887"/>
      <c r="T28" s="887"/>
      <c r="U28" s="887"/>
      <c r="V28" s="887">
        <v>1443</v>
      </c>
      <c r="W28" s="887"/>
      <c r="X28" s="887"/>
      <c r="Y28" s="887"/>
      <c r="Z28" s="887"/>
      <c r="AA28" s="887">
        <v>21</v>
      </c>
      <c r="AB28" s="887"/>
      <c r="AC28" s="887"/>
      <c r="AD28" s="887"/>
      <c r="AE28" s="888"/>
      <c r="AF28" s="889">
        <v>21</v>
      </c>
      <c r="AG28" s="887"/>
      <c r="AH28" s="887"/>
      <c r="AI28" s="887"/>
      <c r="AJ28" s="890"/>
      <c r="AK28" s="891">
        <v>116</v>
      </c>
      <c r="AL28" s="892"/>
      <c r="AM28" s="892"/>
      <c r="AN28" s="892"/>
      <c r="AO28" s="892"/>
      <c r="AP28" s="892" t="s">
        <v>514</v>
      </c>
      <c r="AQ28" s="892"/>
      <c r="AR28" s="892"/>
      <c r="AS28" s="892"/>
      <c r="AT28" s="892"/>
      <c r="AU28" s="892" t="s">
        <v>514</v>
      </c>
      <c r="AV28" s="892"/>
      <c r="AW28" s="892"/>
      <c r="AX28" s="892"/>
      <c r="AY28" s="892"/>
      <c r="AZ28" s="893" t="s">
        <v>514</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405</v>
      </c>
      <c r="C29" s="845"/>
      <c r="D29" s="845"/>
      <c r="E29" s="845"/>
      <c r="F29" s="845"/>
      <c r="G29" s="845"/>
      <c r="H29" s="845"/>
      <c r="I29" s="845"/>
      <c r="J29" s="845"/>
      <c r="K29" s="845"/>
      <c r="L29" s="845"/>
      <c r="M29" s="845"/>
      <c r="N29" s="845"/>
      <c r="O29" s="845"/>
      <c r="P29" s="846"/>
      <c r="Q29" s="847">
        <v>1146</v>
      </c>
      <c r="R29" s="848"/>
      <c r="S29" s="848"/>
      <c r="T29" s="848"/>
      <c r="U29" s="848"/>
      <c r="V29" s="848">
        <v>1102</v>
      </c>
      <c r="W29" s="848"/>
      <c r="X29" s="848"/>
      <c r="Y29" s="848"/>
      <c r="Z29" s="848"/>
      <c r="AA29" s="848">
        <v>44</v>
      </c>
      <c r="AB29" s="848"/>
      <c r="AC29" s="848"/>
      <c r="AD29" s="848"/>
      <c r="AE29" s="849"/>
      <c r="AF29" s="850">
        <v>44</v>
      </c>
      <c r="AG29" s="851"/>
      <c r="AH29" s="851"/>
      <c r="AI29" s="851"/>
      <c r="AJ29" s="852"/>
      <c r="AK29" s="898">
        <v>191</v>
      </c>
      <c r="AL29" s="894"/>
      <c r="AM29" s="894"/>
      <c r="AN29" s="894"/>
      <c r="AO29" s="894"/>
      <c r="AP29" s="894" t="s">
        <v>514</v>
      </c>
      <c r="AQ29" s="894"/>
      <c r="AR29" s="894"/>
      <c r="AS29" s="894"/>
      <c r="AT29" s="894"/>
      <c r="AU29" s="894" t="s">
        <v>514</v>
      </c>
      <c r="AV29" s="894"/>
      <c r="AW29" s="894"/>
      <c r="AX29" s="894"/>
      <c r="AY29" s="894"/>
      <c r="AZ29" s="895" t="s">
        <v>514</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406</v>
      </c>
      <c r="C30" s="845"/>
      <c r="D30" s="845"/>
      <c r="E30" s="845"/>
      <c r="F30" s="845"/>
      <c r="G30" s="845"/>
      <c r="H30" s="845"/>
      <c r="I30" s="845"/>
      <c r="J30" s="845"/>
      <c r="K30" s="845"/>
      <c r="L30" s="845"/>
      <c r="M30" s="845"/>
      <c r="N30" s="845"/>
      <c r="O30" s="845"/>
      <c r="P30" s="846"/>
      <c r="Q30" s="847">
        <v>152</v>
      </c>
      <c r="R30" s="848"/>
      <c r="S30" s="848"/>
      <c r="T30" s="848"/>
      <c r="U30" s="848"/>
      <c r="V30" s="848">
        <v>150</v>
      </c>
      <c r="W30" s="848"/>
      <c r="X30" s="848"/>
      <c r="Y30" s="848"/>
      <c r="Z30" s="848"/>
      <c r="AA30" s="848">
        <v>2</v>
      </c>
      <c r="AB30" s="848"/>
      <c r="AC30" s="848"/>
      <c r="AD30" s="848"/>
      <c r="AE30" s="849"/>
      <c r="AF30" s="850">
        <v>2</v>
      </c>
      <c r="AG30" s="851"/>
      <c r="AH30" s="851"/>
      <c r="AI30" s="851"/>
      <c r="AJ30" s="852"/>
      <c r="AK30" s="898">
        <v>44</v>
      </c>
      <c r="AL30" s="894"/>
      <c r="AM30" s="894"/>
      <c r="AN30" s="894"/>
      <c r="AO30" s="894"/>
      <c r="AP30" s="894" t="s">
        <v>514</v>
      </c>
      <c r="AQ30" s="894"/>
      <c r="AR30" s="894"/>
      <c r="AS30" s="894"/>
      <c r="AT30" s="894"/>
      <c r="AU30" s="894" t="s">
        <v>514</v>
      </c>
      <c r="AV30" s="894"/>
      <c r="AW30" s="894"/>
      <c r="AX30" s="894"/>
      <c r="AY30" s="894"/>
      <c r="AZ30" s="895" t="s">
        <v>514</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407</v>
      </c>
      <c r="C31" s="845"/>
      <c r="D31" s="845"/>
      <c r="E31" s="845"/>
      <c r="F31" s="845"/>
      <c r="G31" s="845"/>
      <c r="H31" s="845"/>
      <c r="I31" s="845"/>
      <c r="J31" s="845"/>
      <c r="K31" s="845"/>
      <c r="L31" s="845"/>
      <c r="M31" s="845"/>
      <c r="N31" s="845"/>
      <c r="O31" s="845"/>
      <c r="P31" s="846"/>
      <c r="Q31" s="847">
        <v>108</v>
      </c>
      <c r="R31" s="848"/>
      <c r="S31" s="848"/>
      <c r="T31" s="848"/>
      <c r="U31" s="848"/>
      <c r="V31" s="848">
        <v>105</v>
      </c>
      <c r="W31" s="848"/>
      <c r="X31" s="848"/>
      <c r="Y31" s="848"/>
      <c r="Z31" s="848"/>
      <c r="AA31" s="848">
        <v>3</v>
      </c>
      <c r="AB31" s="848"/>
      <c r="AC31" s="848"/>
      <c r="AD31" s="848"/>
      <c r="AE31" s="849"/>
      <c r="AF31" s="850">
        <v>3</v>
      </c>
      <c r="AG31" s="851"/>
      <c r="AH31" s="851"/>
      <c r="AI31" s="851"/>
      <c r="AJ31" s="852"/>
      <c r="AK31" s="898" t="s">
        <v>581</v>
      </c>
      <c r="AL31" s="894"/>
      <c r="AM31" s="894"/>
      <c r="AN31" s="894"/>
      <c r="AO31" s="894"/>
      <c r="AP31" s="894" t="s">
        <v>514</v>
      </c>
      <c r="AQ31" s="894"/>
      <c r="AR31" s="894"/>
      <c r="AS31" s="894"/>
      <c r="AT31" s="894"/>
      <c r="AU31" s="894" t="s">
        <v>514</v>
      </c>
      <c r="AV31" s="894"/>
      <c r="AW31" s="894"/>
      <c r="AX31" s="894"/>
      <c r="AY31" s="894"/>
      <c r="AZ31" s="895" t="s">
        <v>514</v>
      </c>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408</v>
      </c>
      <c r="C32" s="845"/>
      <c r="D32" s="845"/>
      <c r="E32" s="845"/>
      <c r="F32" s="845"/>
      <c r="G32" s="845"/>
      <c r="H32" s="845"/>
      <c r="I32" s="845"/>
      <c r="J32" s="845"/>
      <c r="K32" s="845"/>
      <c r="L32" s="845"/>
      <c r="M32" s="845"/>
      <c r="N32" s="845"/>
      <c r="O32" s="845"/>
      <c r="P32" s="846"/>
      <c r="Q32" s="847">
        <v>265</v>
      </c>
      <c r="R32" s="848"/>
      <c r="S32" s="848"/>
      <c r="T32" s="848"/>
      <c r="U32" s="848"/>
      <c r="V32" s="848">
        <v>270</v>
      </c>
      <c r="W32" s="848"/>
      <c r="X32" s="848"/>
      <c r="Y32" s="848"/>
      <c r="Z32" s="848"/>
      <c r="AA32" s="848">
        <v>-5</v>
      </c>
      <c r="AB32" s="848"/>
      <c r="AC32" s="848"/>
      <c r="AD32" s="848"/>
      <c r="AE32" s="849"/>
      <c r="AF32" s="850">
        <v>167</v>
      </c>
      <c r="AG32" s="851"/>
      <c r="AH32" s="851"/>
      <c r="AI32" s="851"/>
      <c r="AJ32" s="852"/>
      <c r="AK32" s="898">
        <v>13</v>
      </c>
      <c r="AL32" s="894"/>
      <c r="AM32" s="894"/>
      <c r="AN32" s="894"/>
      <c r="AO32" s="894"/>
      <c r="AP32" s="894">
        <v>1151</v>
      </c>
      <c r="AQ32" s="894"/>
      <c r="AR32" s="894"/>
      <c r="AS32" s="894"/>
      <c r="AT32" s="894"/>
      <c r="AU32" s="894">
        <v>57</v>
      </c>
      <c r="AV32" s="894"/>
      <c r="AW32" s="894"/>
      <c r="AX32" s="894"/>
      <c r="AY32" s="894"/>
      <c r="AZ32" s="895" t="s">
        <v>582</v>
      </c>
      <c r="BA32" s="895"/>
      <c r="BB32" s="895"/>
      <c r="BC32" s="895"/>
      <c r="BD32" s="895"/>
      <c r="BE32" s="896" t="s">
        <v>409</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t="s">
        <v>410</v>
      </c>
      <c r="C33" s="845"/>
      <c r="D33" s="845"/>
      <c r="E33" s="845"/>
      <c r="F33" s="845"/>
      <c r="G33" s="845"/>
      <c r="H33" s="845"/>
      <c r="I33" s="845"/>
      <c r="J33" s="845"/>
      <c r="K33" s="845"/>
      <c r="L33" s="845"/>
      <c r="M33" s="845"/>
      <c r="N33" s="845"/>
      <c r="O33" s="845"/>
      <c r="P33" s="846"/>
      <c r="Q33" s="847">
        <v>1285</v>
      </c>
      <c r="R33" s="848"/>
      <c r="S33" s="848"/>
      <c r="T33" s="848"/>
      <c r="U33" s="848"/>
      <c r="V33" s="848">
        <v>1294</v>
      </c>
      <c r="W33" s="848"/>
      <c r="X33" s="848"/>
      <c r="Y33" s="848"/>
      <c r="Z33" s="848"/>
      <c r="AA33" s="848">
        <v>-9</v>
      </c>
      <c r="AB33" s="848"/>
      <c r="AC33" s="848"/>
      <c r="AD33" s="848"/>
      <c r="AE33" s="849"/>
      <c r="AF33" s="850" t="s">
        <v>129</v>
      </c>
      <c r="AG33" s="851"/>
      <c r="AH33" s="851"/>
      <c r="AI33" s="851"/>
      <c r="AJ33" s="852"/>
      <c r="AK33" s="898">
        <v>680</v>
      </c>
      <c r="AL33" s="894"/>
      <c r="AM33" s="894"/>
      <c r="AN33" s="894"/>
      <c r="AO33" s="894"/>
      <c r="AP33" s="894">
        <v>669</v>
      </c>
      <c r="AQ33" s="894"/>
      <c r="AR33" s="894"/>
      <c r="AS33" s="894"/>
      <c r="AT33" s="894"/>
      <c r="AU33" s="894">
        <v>599</v>
      </c>
      <c r="AV33" s="894"/>
      <c r="AW33" s="894"/>
      <c r="AX33" s="894"/>
      <c r="AY33" s="894"/>
      <c r="AZ33" s="895" t="s">
        <v>582</v>
      </c>
      <c r="BA33" s="895"/>
      <c r="BB33" s="895"/>
      <c r="BC33" s="895"/>
      <c r="BD33" s="895"/>
      <c r="BE33" s="896" t="s">
        <v>409</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t="s">
        <v>411</v>
      </c>
      <c r="C34" s="845"/>
      <c r="D34" s="845"/>
      <c r="E34" s="845"/>
      <c r="F34" s="845"/>
      <c r="G34" s="845"/>
      <c r="H34" s="845"/>
      <c r="I34" s="845"/>
      <c r="J34" s="845"/>
      <c r="K34" s="845"/>
      <c r="L34" s="845"/>
      <c r="M34" s="845"/>
      <c r="N34" s="845"/>
      <c r="O34" s="845"/>
      <c r="P34" s="846"/>
      <c r="Q34" s="847">
        <v>94</v>
      </c>
      <c r="R34" s="848"/>
      <c r="S34" s="848"/>
      <c r="T34" s="848"/>
      <c r="U34" s="848"/>
      <c r="V34" s="848">
        <v>94</v>
      </c>
      <c r="W34" s="848"/>
      <c r="X34" s="848"/>
      <c r="Y34" s="848"/>
      <c r="Z34" s="848"/>
      <c r="AA34" s="848">
        <v>0</v>
      </c>
      <c r="AB34" s="848"/>
      <c r="AC34" s="848"/>
      <c r="AD34" s="848"/>
      <c r="AE34" s="849"/>
      <c r="AF34" s="850" t="s">
        <v>129</v>
      </c>
      <c r="AG34" s="851"/>
      <c r="AH34" s="851"/>
      <c r="AI34" s="851"/>
      <c r="AJ34" s="852"/>
      <c r="AK34" s="898">
        <v>8</v>
      </c>
      <c r="AL34" s="894"/>
      <c r="AM34" s="894"/>
      <c r="AN34" s="894"/>
      <c r="AO34" s="894"/>
      <c r="AP34" s="894">
        <v>141</v>
      </c>
      <c r="AQ34" s="894"/>
      <c r="AR34" s="894"/>
      <c r="AS34" s="894"/>
      <c r="AT34" s="894"/>
      <c r="AU34" s="894">
        <v>89</v>
      </c>
      <c r="AV34" s="894"/>
      <c r="AW34" s="894"/>
      <c r="AX34" s="894"/>
      <c r="AY34" s="894"/>
      <c r="AZ34" s="895" t="s">
        <v>582</v>
      </c>
      <c r="BA34" s="895"/>
      <c r="BB34" s="895"/>
      <c r="BC34" s="895"/>
      <c r="BD34" s="895"/>
      <c r="BE34" s="896" t="s">
        <v>412</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t="s">
        <v>413</v>
      </c>
      <c r="C35" s="845"/>
      <c r="D35" s="845"/>
      <c r="E35" s="845"/>
      <c r="F35" s="845"/>
      <c r="G35" s="845"/>
      <c r="H35" s="845"/>
      <c r="I35" s="845"/>
      <c r="J35" s="845"/>
      <c r="K35" s="845"/>
      <c r="L35" s="845"/>
      <c r="M35" s="845"/>
      <c r="N35" s="845"/>
      <c r="O35" s="845"/>
      <c r="P35" s="846"/>
      <c r="Q35" s="847">
        <v>723</v>
      </c>
      <c r="R35" s="848"/>
      <c r="S35" s="848"/>
      <c r="T35" s="848"/>
      <c r="U35" s="848"/>
      <c r="V35" s="848">
        <v>723</v>
      </c>
      <c r="W35" s="848"/>
      <c r="X35" s="848"/>
      <c r="Y35" s="848"/>
      <c r="Z35" s="848"/>
      <c r="AA35" s="848">
        <v>0</v>
      </c>
      <c r="AB35" s="848"/>
      <c r="AC35" s="848"/>
      <c r="AD35" s="848"/>
      <c r="AE35" s="849"/>
      <c r="AF35" s="850" t="s">
        <v>414</v>
      </c>
      <c r="AG35" s="851"/>
      <c r="AH35" s="851"/>
      <c r="AI35" s="851"/>
      <c r="AJ35" s="852"/>
      <c r="AK35" s="898">
        <v>366</v>
      </c>
      <c r="AL35" s="894"/>
      <c r="AM35" s="894"/>
      <c r="AN35" s="894"/>
      <c r="AO35" s="894"/>
      <c r="AP35" s="894">
        <v>3046</v>
      </c>
      <c r="AQ35" s="894"/>
      <c r="AR35" s="894"/>
      <c r="AS35" s="894"/>
      <c r="AT35" s="894"/>
      <c r="AU35" s="894">
        <v>2301</v>
      </c>
      <c r="AV35" s="894"/>
      <c r="AW35" s="894"/>
      <c r="AX35" s="894"/>
      <c r="AY35" s="894"/>
      <c r="AZ35" s="895" t="s">
        <v>582</v>
      </c>
      <c r="BA35" s="895"/>
      <c r="BB35" s="895"/>
      <c r="BC35" s="895"/>
      <c r="BD35" s="895"/>
      <c r="BE35" s="896" t="s">
        <v>412</v>
      </c>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415</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392</v>
      </c>
      <c r="B63" s="853" t="s">
        <v>416</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237</v>
      </c>
      <c r="AG63" s="908"/>
      <c r="AH63" s="908"/>
      <c r="AI63" s="908"/>
      <c r="AJ63" s="909"/>
      <c r="AK63" s="910"/>
      <c r="AL63" s="905"/>
      <c r="AM63" s="905"/>
      <c r="AN63" s="905"/>
      <c r="AO63" s="905"/>
      <c r="AP63" s="908"/>
      <c r="AQ63" s="908"/>
      <c r="AR63" s="908"/>
      <c r="AS63" s="908"/>
      <c r="AT63" s="908"/>
      <c r="AU63" s="908"/>
      <c r="AV63" s="908"/>
      <c r="AW63" s="908"/>
      <c r="AX63" s="908"/>
      <c r="AY63" s="908"/>
      <c r="AZ63" s="912"/>
      <c r="BA63" s="912"/>
      <c r="BB63" s="912"/>
      <c r="BC63" s="912"/>
      <c r="BD63" s="912"/>
      <c r="BE63" s="913"/>
      <c r="BF63" s="913"/>
      <c r="BG63" s="913"/>
      <c r="BH63" s="913"/>
      <c r="BI63" s="914"/>
      <c r="BJ63" s="915" t="s">
        <v>129</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417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418</v>
      </c>
      <c r="B66" s="792"/>
      <c r="C66" s="792"/>
      <c r="D66" s="792"/>
      <c r="E66" s="792"/>
      <c r="F66" s="792"/>
      <c r="G66" s="792"/>
      <c r="H66" s="792"/>
      <c r="I66" s="792"/>
      <c r="J66" s="792"/>
      <c r="K66" s="792"/>
      <c r="L66" s="792"/>
      <c r="M66" s="792"/>
      <c r="N66" s="792"/>
      <c r="O66" s="792"/>
      <c r="P66" s="793"/>
      <c r="Q66" s="797" t="s">
        <v>419</v>
      </c>
      <c r="R66" s="798"/>
      <c r="S66" s="798"/>
      <c r="T66" s="798"/>
      <c r="U66" s="799"/>
      <c r="V66" s="797" t="s">
        <v>397</v>
      </c>
      <c r="W66" s="798"/>
      <c r="X66" s="798"/>
      <c r="Y66" s="798"/>
      <c r="Z66" s="799"/>
      <c r="AA66" s="797" t="s">
        <v>420</v>
      </c>
      <c r="AB66" s="798"/>
      <c r="AC66" s="798"/>
      <c r="AD66" s="798"/>
      <c r="AE66" s="799"/>
      <c r="AF66" s="918" t="s">
        <v>399</v>
      </c>
      <c r="AG66" s="879"/>
      <c r="AH66" s="879"/>
      <c r="AI66" s="879"/>
      <c r="AJ66" s="919"/>
      <c r="AK66" s="797" t="s">
        <v>400</v>
      </c>
      <c r="AL66" s="792"/>
      <c r="AM66" s="792"/>
      <c r="AN66" s="792"/>
      <c r="AO66" s="793"/>
      <c r="AP66" s="797" t="s">
        <v>401</v>
      </c>
      <c r="AQ66" s="798"/>
      <c r="AR66" s="798"/>
      <c r="AS66" s="798"/>
      <c r="AT66" s="799"/>
      <c r="AU66" s="797" t="s">
        <v>421</v>
      </c>
      <c r="AV66" s="798"/>
      <c r="AW66" s="798"/>
      <c r="AX66" s="798"/>
      <c r="AY66" s="799"/>
      <c r="AZ66" s="797" t="s">
        <v>380</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586</v>
      </c>
      <c r="C68" s="934"/>
      <c r="D68" s="934"/>
      <c r="E68" s="934"/>
      <c r="F68" s="934"/>
      <c r="G68" s="934"/>
      <c r="H68" s="934"/>
      <c r="I68" s="934"/>
      <c r="J68" s="934"/>
      <c r="K68" s="934"/>
      <c r="L68" s="934"/>
      <c r="M68" s="934"/>
      <c r="N68" s="934"/>
      <c r="O68" s="934"/>
      <c r="P68" s="935"/>
      <c r="Q68" s="936">
        <v>38</v>
      </c>
      <c r="R68" s="930"/>
      <c r="S68" s="930"/>
      <c r="T68" s="930"/>
      <c r="U68" s="930"/>
      <c r="V68" s="930">
        <v>35</v>
      </c>
      <c r="W68" s="930"/>
      <c r="X68" s="930"/>
      <c r="Y68" s="930"/>
      <c r="Z68" s="930"/>
      <c r="AA68" s="930">
        <v>2</v>
      </c>
      <c r="AB68" s="930"/>
      <c r="AC68" s="930"/>
      <c r="AD68" s="930"/>
      <c r="AE68" s="930"/>
      <c r="AF68" s="930">
        <v>2</v>
      </c>
      <c r="AG68" s="930"/>
      <c r="AH68" s="930"/>
      <c r="AI68" s="930"/>
      <c r="AJ68" s="930"/>
      <c r="AK68" s="930">
        <v>0</v>
      </c>
      <c r="AL68" s="930"/>
      <c r="AM68" s="930"/>
      <c r="AN68" s="930"/>
      <c r="AO68" s="930"/>
      <c r="AP68" s="930" t="s">
        <v>514</v>
      </c>
      <c r="AQ68" s="930"/>
      <c r="AR68" s="930"/>
      <c r="AS68" s="930"/>
      <c r="AT68" s="930"/>
      <c r="AU68" s="930" t="s">
        <v>582</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583</v>
      </c>
      <c r="C69" s="938"/>
      <c r="D69" s="938"/>
      <c r="E69" s="938"/>
      <c r="F69" s="938"/>
      <c r="G69" s="938"/>
      <c r="H69" s="938"/>
      <c r="I69" s="938"/>
      <c r="J69" s="938"/>
      <c r="K69" s="938"/>
      <c r="L69" s="938"/>
      <c r="M69" s="938"/>
      <c r="N69" s="938"/>
      <c r="O69" s="938"/>
      <c r="P69" s="939"/>
      <c r="Q69" s="940">
        <v>1301</v>
      </c>
      <c r="R69" s="894"/>
      <c r="S69" s="894"/>
      <c r="T69" s="894"/>
      <c r="U69" s="894"/>
      <c r="V69" s="894">
        <v>1282</v>
      </c>
      <c r="W69" s="894"/>
      <c r="X69" s="894"/>
      <c r="Y69" s="894"/>
      <c r="Z69" s="894"/>
      <c r="AA69" s="894">
        <v>19</v>
      </c>
      <c r="AB69" s="894"/>
      <c r="AC69" s="894"/>
      <c r="AD69" s="894"/>
      <c r="AE69" s="894"/>
      <c r="AF69" s="894">
        <v>19</v>
      </c>
      <c r="AG69" s="894"/>
      <c r="AH69" s="894"/>
      <c r="AI69" s="894"/>
      <c r="AJ69" s="894"/>
      <c r="AK69" s="894">
        <v>0</v>
      </c>
      <c r="AL69" s="894"/>
      <c r="AM69" s="894"/>
      <c r="AN69" s="894"/>
      <c r="AO69" s="894"/>
      <c r="AP69" s="894">
        <v>2851</v>
      </c>
      <c r="AQ69" s="894"/>
      <c r="AR69" s="894"/>
      <c r="AS69" s="894"/>
      <c r="AT69" s="894"/>
      <c r="AU69" s="894">
        <v>1936</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584</v>
      </c>
      <c r="C70" s="938"/>
      <c r="D70" s="938"/>
      <c r="E70" s="938"/>
      <c r="F70" s="938"/>
      <c r="G70" s="938"/>
      <c r="H70" s="938"/>
      <c r="I70" s="938"/>
      <c r="J70" s="938"/>
      <c r="K70" s="938"/>
      <c r="L70" s="938"/>
      <c r="M70" s="938"/>
      <c r="N70" s="938"/>
      <c r="O70" s="938"/>
      <c r="P70" s="939"/>
      <c r="Q70" s="940">
        <v>3068</v>
      </c>
      <c r="R70" s="894"/>
      <c r="S70" s="894"/>
      <c r="T70" s="894"/>
      <c r="U70" s="894"/>
      <c r="V70" s="894">
        <v>3066</v>
      </c>
      <c r="W70" s="894"/>
      <c r="X70" s="894"/>
      <c r="Y70" s="894"/>
      <c r="Z70" s="894"/>
      <c r="AA70" s="894">
        <v>2</v>
      </c>
      <c r="AB70" s="894"/>
      <c r="AC70" s="894"/>
      <c r="AD70" s="894"/>
      <c r="AE70" s="894"/>
      <c r="AF70" s="894">
        <v>2</v>
      </c>
      <c r="AG70" s="894"/>
      <c r="AH70" s="894"/>
      <c r="AI70" s="894"/>
      <c r="AJ70" s="894"/>
      <c r="AK70" s="894">
        <v>0</v>
      </c>
      <c r="AL70" s="894"/>
      <c r="AM70" s="894"/>
      <c r="AN70" s="894"/>
      <c r="AO70" s="894"/>
      <c r="AP70" s="894">
        <v>0</v>
      </c>
      <c r="AQ70" s="894"/>
      <c r="AR70" s="894"/>
      <c r="AS70" s="894"/>
      <c r="AT70" s="894"/>
      <c r="AU70" s="894" t="s">
        <v>582</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585</v>
      </c>
      <c r="C71" s="938"/>
      <c r="D71" s="938"/>
      <c r="E71" s="938"/>
      <c r="F71" s="938"/>
      <c r="G71" s="938"/>
      <c r="H71" s="938"/>
      <c r="I71" s="938"/>
      <c r="J71" s="938"/>
      <c r="K71" s="938"/>
      <c r="L71" s="938"/>
      <c r="M71" s="938"/>
      <c r="N71" s="938"/>
      <c r="O71" s="938"/>
      <c r="P71" s="939"/>
      <c r="Q71" s="940">
        <v>1360</v>
      </c>
      <c r="R71" s="894"/>
      <c r="S71" s="894"/>
      <c r="T71" s="894"/>
      <c r="U71" s="894"/>
      <c r="V71" s="894">
        <v>1242</v>
      </c>
      <c r="W71" s="894"/>
      <c r="X71" s="894"/>
      <c r="Y71" s="894"/>
      <c r="Z71" s="894"/>
      <c r="AA71" s="894">
        <v>118</v>
      </c>
      <c r="AB71" s="894"/>
      <c r="AC71" s="894"/>
      <c r="AD71" s="894"/>
      <c r="AE71" s="894"/>
      <c r="AF71" s="894">
        <v>118</v>
      </c>
      <c r="AG71" s="894"/>
      <c r="AH71" s="894"/>
      <c r="AI71" s="894"/>
      <c r="AJ71" s="894"/>
      <c r="AK71" s="894">
        <v>0</v>
      </c>
      <c r="AL71" s="894"/>
      <c r="AM71" s="894"/>
      <c r="AN71" s="894"/>
      <c r="AO71" s="894"/>
      <c r="AP71" s="894" t="s">
        <v>514</v>
      </c>
      <c r="AQ71" s="894"/>
      <c r="AR71" s="894"/>
      <c r="AS71" s="894"/>
      <c r="AT71" s="894"/>
      <c r="AU71" s="894" t="s">
        <v>582</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c r="C72" s="938"/>
      <c r="D72" s="938"/>
      <c r="E72" s="938"/>
      <c r="F72" s="938"/>
      <c r="G72" s="938"/>
      <c r="H72" s="938"/>
      <c r="I72" s="938"/>
      <c r="J72" s="938"/>
      <c r="K72" s="938"/>
      <c r="L72" s="938"/>
      <c r="M72" s="938"/>
      <c r="N72" s="938"/>
      <c r="O72" s="938"/>
      <c r="P72" s="939"/>
      <c r="Q72" s="940"/>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392</v>
      </c>
      <c r="B88" s="853" t="s">
        <v>422</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c r="AG88" s="908"/>
      <c r="AH88" s="908"/>
      <c r="AI88" s="908"/>
      <c r="AJ88" s="908"/>
      <c r="AK88" s="905"/>
      <c r="AL88" s="905"/>
      <c r="AM88" s="905"/>
      <c r="AN88" s="905"/>
      <c r="AO88" s="905"/>
      <c r="AP88" s="908"/>
      <c r="AQ88" s="908"/>
      <c r="AR88" s="908"/>
      <c r="AS88" s="908"/>
      <c r="AT88" s="908"/>
      <c r="AU88" s="908"/>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53" t="s">
        <v>423</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428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430</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431</v>
      </c>
      <c r="AB109" s="957"/>
      <c r="AC109" s="957"/>
      <c r="AD109" s="957"/>
      <c r="AE109" s="958"/>
      <c r="AF109" s="956" t="s">
        <v>432</v>
      </c>
      <c r="AG109" s="957"/>
      <c r="AH109" s="957"/>
      <c r="AI109" s="957"/>
      <c r="AJ109" s="958"/>
      <c r="AK109" s="956" t="s">
        <v>307</v>
      </c>
      <c r="AL109" s="957"/>
      <c r="AM109" s="957"/>
      <c r="AN109" s="957"/>
      <c r="AO109" s="958"/>
      <c r="AP109" s="956" t="s">
        <v>433</v>
      </c>
      <c r="AQ109" s="957"/>
      <c r="AR109" s="957"/>
      <c r="AS109" s="957"/>
      <c r="AT109" s="959"/>
      <c r="AU109" s="976" t="s">
        <v>430</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431</v>
      </c>
      <c r="BR109" s="957"/>
      <c r="BS109" s="957"/>
      <c r="BT109" s="957"/>
      <c r="BU109" s="958"/>
      <c r="BV109" s="956" t="s">
        <v>432</v>
      </c>
      <c r="BW109" s="957"/>
      <c r="BX109" s="957"/>
      <c r="BY109" s="957"/>
      <c r="BZ109" s="958"/>
      <c r="CA109" s="956" t="s">
        <v>307</v>
      </c>
      <c r="CB109" s="957"/>
      <c r="CC109" s="957"/>
      <c r="CD109" s="957"/>
      <c r="CE109" s="958"/>
      <c r="CF109" s="977" t="s">
        <v>433</v>
      </c>
      <c r="CG109" s="977"/>
      <c r="CH109" s="977"/>
      <c r="CI109" s="977"/>
      <c r="CJ109" s="977"/>
      <c r="CK109" s="956" t="s">
        <v>434</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431</v>
      </c>
      <c r="DH109" s="957"/>
      <c r="DI109" s="957"/>
      <c r="DJ109" s="957"/>
      <c r="DK109" s="958"/>
      <c r="DL109" s="956" t="s">
        <v>432</v>
      </c>
      <c r="DM109" s="957"/>
      <c r="DN109" s="957"/>
      <c r="DO109" s="957"/>
      <c r="DP109" s="958"/>
      <c r="DQ109" s="956" t="s">
        <v>307</v>
      </c>
      <c r="DR109" s="957"/>
      <c r="DS109" s="957"/>
      <c r="DT109" s="957"/>
      <c r="DU109" s="958"/>
      <c r="DV109" s="956" t="s">
        <v>433</v>
      </c>
      <c r="DW109" s="957"/>
      <c r="DX109" s="957"/>
      <c r="DY109" s="957"/>
      <c r="DZ109" s="959"/>
    </row>
    <row r="110" spans="1:131" s="226" customFormat="1" ht="26.25" customHeight="1" x14ac:dyDescent="0.15">
      <c r="A110" s="960" t="s">
        <v>435</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1051733</v>
      </c>
      <c r="AB110" s="964"/>
      <c r="AC110" s="964"/>
      <c r="AD110" s="964"/>
      <c r="AE110" s="965"/>
      <c r="AF110" s="966">
        <v>1037273</v>
      </c>
      <c r="AG110" s="964"/>
      <c r="AH110" s="964"/>
      <c r="AI110" s="964"/>
      <c r="AJ110" s="965"/>
      <c r="AK110" s="966">
        <v>1025191</v>
      </c>
      <c r="AL110" s="964"/>
      <c r="AM110" s="964"/>
      <c r="AN110" s="964"/>
      <c r="AO110" s="965"/>
      <c r="AP110" s="967">
        <v>22.3</v>
      </c>
      <c r="AQ110" s="968"/>
      <c r="AR110" s="968"/>
      <c r="AS110" s="968"/>
      <c r="AT110" s="969"/>
      <c r="AU110" s="970" t="s">
        <v>72</v>
      </c>
      <c r="AV110" s="971"/>
      <c r="AW110" s="971"/>
      <c r="AX110" s="971"/>
      <c r="AY110" s="971"/>
      <c r="AZ110" s="993" t="s">
        <v>436</v>
      </c>
      <c r="BA110" s="961"/>
      <c r="BB110" s="961"/>
      <c r="BC110" s="961"/>
      <c r="BD110" s="961"/>
      <c r="BE110" s="961"/>
      <c r="BF110" s="961"/>
      <c r="BG110" s="961"/>
      <c r="BH110" s="961"/>
      <c r="BI110" s="961"/>
      <c r="BJ110" s="961"/>
      <c r="BK110" s="961"/>
      <c r="BL110" s="961"/>
      <c r="BM110" s="961"/>
      <c r="BN110" s="961"/>
      <c r="BO110" s="961"/>
      <c r="BP110" s="962"/>
      <c r="BQ110" s="994">
        <v>11270162</v>
      </c>
      <c r="BR110" s="995"/>
      <c r="BS110" s="995"/>
      <c r="BT110" s="995"/>
      <c r="BU110" s="995"/>
      <c r="BV110" s="995">
        <v>12158430</v>
      </c>
      <c r="BW110" s="995"/>
      <c r="BX110" s="995"/>
      <c r="BY110" s="995"/>
      <c r="BZ110" s="995"/>
      <c r="CA110" s="995">
        <v>12530376</v>
      </c>
      <c r="CB110" s="995"/>
      <c r="CC110" s="995"/>
      <c r="CD110" s="995"/>
      <c r="CE110" s="995"/>
      <c r="CF110" s="1008">
        <v>273.2</v>
      </c>
      <c r="CG110" s="1009"/>
      <c r="CH110" s="1009"/>
      <c r="CI110" s="1009"/>
      <c r="CJ110" s="1009"/>
      <c r="CK110" s="1010" t="s">
        <v>437</v>
      </c>
      <c r="CL110" s="1011"/>
      <c r="CM110" s="993" t="s">
        <v>438</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414</v>
      </c>
      <c r="DH110" s="995"/>
      <c r="DI110" s="995"/>
      <c r="DJ110" s="995"/>
      <c r="DK110" s="995"/>
      <c r="DL110" s="995" t="s">
        <v>414</v>
      </c>
      <c r="DM110" s="995"/>
      <c r="DN110" s="995"/>
      <c r="DO110" s="995"/>
      <c r="DP110" s="995"/>
      <c r="DQ110" s="995" t="s">
        <v>129</v>
      </c>
      <c r="DR110" s="995"/>
      <c r="DS110" s="995"/>
      <c r="DT110" s="995"/>
      <c r="DU110" s="995"/>
      <c r="DV110" s="996" t="s">
        <v>414</v>
      </c>
      <c r="DW110" s="996"/>
      <c r="DX110" s="996"/>
      <c r="DY110" s="996"/>
      <c r="DZ110" s="997"/>
    </row>
    <row r="111" spans="1:131" s="226" customFormat="1" ht="26.25" customHeight="1" x14ac:dyDescent="0.15">
      <c r="A111" s="998" t="s">
        <v>439</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129</v>
      </c>
      <c r="AB111" s="1002"/>
      <c r="AC111" s="1002"/>
      <c r="AD111" s="1002"/>
      <c r="AE111" s="1003"/>
      <c r="AF111" s="1004" t="s">
        <v>129</v>
      </c>
      <c r="AG111" s="1002"/>
      <c r="AH111" s="1002"/>
      <c r="AI111" s="1002"/>
      <c r="AJ111" s="1003"/>
      <c r="AK111" s="1004" t="s">
        <v>414</v>
      </c>
      <c r="AL111" s="1002"/>
      <c r="AM111" s="1002"/>
      <c r="AN111" s="1002"/>
      <c r="AO111" s="1003"/>
      <c r="AP111" s="1005" t="s">
        <v>440</v>
      </c>
      <c r="AQ111" s="1006"/>
      <c r="AR111" s="1006"/>
      <c r="AS111" s="1006"/>
      <c r="AT111" s="1007"/>
      <c r="AU111" s="972"/>
      <c r="AV111" s="973"/>
      <c r="AW111" s="973"/>
      <c r="AX111" s="973"/>
      <c r="AY111" s="973"/>
      <c r="AZ111" s="986" t="s">
        <v>441</v>
      </c>
      <c r="BA111" s="987"/>
      <c r="BB111" s="987"/>
      <c r="BC111" s="987"/>
      <c r="BD111" s="987"/>
      <c r="BE111" s="987"/>
      <c r="BF111" s="987"/>
      <c r="BG111" s="987"/>
      <c r="BH111" s="987"/>
      <c r="BI111" s="987"/>
      <c r="BJ111" s="987"/>
      <c r="BK111" s="987"/>
      <c r="BL111" s="987"/>
      <c r="BM111" s="987"/>
      <c r="BN111" s="987"/>
      <c r="BO111" s="987"/>
      <c r="BP111" s="988"/>
      <c r="BQ111" s="989">
        <v>133972</v>
      </c>
      <c r="BR111" s="990"/>
      <c r="BS111" s="990"/>
      <c r="BT111" s="990"/>
      <c r="BU111" s="990"/>
      <c r="BV111" s="990">
        <v>144257</v>
      </c>
      <c r="BW111" s="990"/>
      <c r="BX111" s="990"/>
      <c r="BY111" s="990"/>
      <c r="BZ111" s="990"/>
      <c r="CA111" s="990">
        <v>119446</v>
      </c>
      <c r="CB111" s="990"/>
      <c r="CC111" s="990"/>
      <c r="CD111" s="990"/>
      <c r="CE111" s="990"/>
      <c r="CF111" s="984">
        <v>2.6</v>
      </c>
      <c r="CG111" s="985"/>
      <c r="CH111" s="985"/>
      <c r="CI111" s="985"/>
      <c r="CJ111" s="985"/>
      <c r="CK111" s="1012"/>
      <c r="CL111" s="1013"/>
      <c r="CM111" s="986" t="s">
        <v>442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440</v>
      </c>
      <c r="DH111" s="990"/>
      <c r="DI111" s="990"/>
      <c r="DJ111" s="990"/>
      <c r="DK111" s="990"/>
      <c r="DL111" s="990" t="s">
        <v>129</v>
      </c>
      <c r="DM111" s="990"/>
      <c r="DN111" s="990"/>
      <c r="DO111" s="990"/>
      <c r="DP111" s="990"/>
      <c r="DQ111" s="990" t="s">
        <v>129</v>
      </c>
      <c r="DR111" s="990"/>
      <c r="DS111" s="990"/>
      <c r="DT111" s="990"/>
      <c r="DU111" s="990"/>
      <c r="DV111" s="991" t="s">
        <v>440</v>
      </c>
      <c r="DW111" s="991"/>
      <c r="DX111" s="991"/>
      <c r="DY111" s="991"/>
      <c r="DZ111" s="992"/>
    </row>
    <row r="112" spans="1:131" s="226" customFormat="1" ht="26.25" customHeight="1" x14ac:dyDescent="0.15">
      <c r="A112" s="1016" t="s">
        <v>443</v>
      </c>
      <c r="B112" s="1017"/>
      <c r="C112" s="987" t="s">
        <v>444</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414</v>
      </c>
      <c r="AB112" s="1023"/>
      <c r="AC112" s="1023"/>
      <c r="AD112" s="1023"/>
      <c r="AE112" s="1024"/>
      <c r="AF112" s="1025" t="s">
        <v>440</v>
      </c>
      <c r="AG112" s="1023"/>
      <c r="AH112" s="1023"/>
      <c r="AI112" s="1023"/>
      <c r="AJ112" s="1024"/>
      <c r="AK112" s="1025" t="s">
        <v>414</v>
      </c>
      <c r="AL112" s="1023"/>
      <c r="AM112" s="1023"/>
      <c r="AN112" s="1023"/>
      <c r="AO112" s="1024"/>
      <c r="AP112" s="1026" t="s">
        <v>129</v>
      </c>
      <c r="AQ112" s="1027"/>
      <c r="AR112" s="1027"/>
      <c r="AS112" s="1027"/>
      <c r="AT112" s="1028"/>
      <c r="AU112" s="972"/>
      <c r="AV112" s="973"/>
      <c r="AW112" s="973"/>
      <c r="AX112" s="973"/>
      <c r="AY112" s="973"/>
      <c r="AZ112" s="986" t="s">
        <v>445</v>
      </c>
      <c r="BA112" s="987"/>
      <c r="BB112" s="987"/>
      <c r="BC112" s="987"/>
      <c r="BD112" s="987"/>
      <c r="BE112" s="987"/>
      <c r="BF112" s="987"/>
      <c r="BG112" s="987"/>
      <c r="BH112" s="987"/>
      <c r="BI112" s="987"/>
      <c r="BJ112" s="987"/>
      <c r="BK112" s="987"/>
      <c r="BL112" s="987"/>
      <c r="BM112" s="987"/>
      <c r="BN112" s="987"/>
      <c r="BO112" s="987"/>
      <c r="BP112" s="988"/>
      <c r="BQ112" s="989">
        <v>3524835</v>
      </c>
      <c r="BR112" s="990"/>
      <c r="BS112" s="990"/>
      <c r="BT112" s="990"/>
      <c r="BU112" s="990"/>
      <c r="BV112" s="990">
        <v>3328557</v>
      </c>
      <c r="BW112" s="990"/>
      <c r="BX112" s="990"/>
      <c r="BY112" s="990"/>
      <c r="BZ112" s="990"/>
      <c r="CA112" s="990">
        <v>3046564</v>
      </c>
      <c r="CB112" s="990"/>
      <c r="CC112" s="990"/>
      <c r="CD112" s="990"/>
      <c r="CE112" s="990"/>
      <c r="CF112" s="984">
        <v>66.400000000000006</v>
      </c>
      <c r="CG112" s="985"/>
      <c r="CH112" s="985"/>
      <c r="CI112" s="985"/>
      <c r="CJ112" s="985"/>
      <c r="CK112" s="1012"/>
      <c r="CL112" s="1013"/>
      <c r="CM112" s="986" t="s">
        <v>446</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414</v>
      </c>
      <c r="DH112" s="990"/>
      <c r="DI112" s="990"/>
      <c r="DJ112" s="990"/>
      <c r="DK112" s="990"/>
      <c r="DL112" s="990" t="s">
        <v>129</v>
      </c>
      <c r="DM112" s="990"/>
      <c r="DN112" s="990"/>
      <c r="DO112" s="990"/>
      <c r="DP112" s="990"/>
      <c r="DQ112" s="990" t="s">
        <v>129</v>
      </c>
      <c r="DR112" s="990"/>
      <c r="DS112" s="990"/>
      <c r="DT112" s="990"/>
      <c r="DU112" s="990"/>
      <c r="DV112" s="991" t="s">
        <v>440</v>
      </c>
      <c r="DW112" s="991"/>
      <c r="DX112" s="991"/>
      <c r="DY112" s="991"/>
      <c r="DZ112" s="992"/>
    </row>
    <row r="113" spans="1:130" s="226" customFormat="1" ht="26.25" customHeight="1" x14ac:dyDescent="0.15">
      <c r="A113" s="1018"/>
      <c r="B113" s="1019"/>
      <c r="C113" s="987" t="s">
        <v>447</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409833</v>
      </c>
      <c r="AB113" s="1002"/>
      <c r="AC113" s="1002"/>
      <c r="AD113" s="1002"/>
      <c r="AE113" s="1003"/>
      <c r="AF113" s="1004">
        <v>413909</v>
      </c>
      <c r="AG113" s="1002"/>
      <c r="AH113" s="1002"/>
      <c r="AI113" s="1002"/>
      <c r="AJ113" s="1003"/>
      <c r="AK113" s="1004">
        <v>409148</v>
      </c>
      <c r="AL113" s="1002"/>
      <c r="AM113" s="1002"/>
      <c r="AN113" s="1002"/>
      <c r="AO113" s="1003"/>
      <c r="AP113" s="1005">
        <v>8.9</v>
      </c>
      <c r="AQ113" s="1006"/>
      <c r="AR113" s="1006"/>
      <c r="AS113" s="1006"/>
      <c r="AT113" s="1007"/>
      <c r="AU113" s="972"/>
      <c r="AV113" s="973"/>
      <c r="AW113" s="973"/>
      <c r="AX113" s="973"/>
      <c r="AY113" s="973"/>
      <c r="AZ113" s="986" t="s">
        <v>448</v>
      </c>
      <c r="BA113" s="987"/>
      <c r="BB113" s="987"/>
      <c r="BC113" s="987"/>
      <c r="BD113" s="987"/>
      <c r="BE113" s="987"/>
      <c r="BF113" s="987"/>
      <c r="BG113" s="987"/>
      <c r="BH113" s="987"/>
      <c r="BI113" s="987"/>
      <c r="BJ113" s="987"/>
      <c r="BK113" s="987"/>
      <c r="BL113" s="987"/>
      <c r="BM113" s="987"/>
      <c r="BN113" s="987"/>
      <c r="BO113" s="987"/>
      <c r="BP113" s="988"/>
      <c r="BQ113" s="989">
        <v>1735251</v>
      </c>
      <c r="BR113" s="990"/>
      <c r="BS113" s="990"/>
      <c r="BT113" s="990"/>
      <c r="BU113" s="990"/>
      <c r="BV113" s="990">
        <v>1956147</v>
      </c>
      <c r="BW113" s="990"/>
      <c r="BX113" s="990"/>
      <c r="BY113" s="990"/>
      <c r="BZ113" s="990"/>
      <c r="CA113" s="990">
        <v>1935607</v>
      </c>
      <c r="CB113" s="990"/>
      <c r="CC113" s="990"/>
      <c r="CD113" s="990"/>
      <c r="CE113" s="990"/>
      <c r="CF113" s="984">
        <v>42.2</v>
      </c>
      <c r="CG113" s="985"/>
      <c r="CH113" s="985"/>
      <c r="CI113" s="985"/>
      <c r="CJ113" s="985"/>
      <c r="CK113" s="1012"/>
      <c r="CL113" s="1013"/>
      <c r="CM113" s="986" t="s">
        <v>449</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129</v>
      </c>
      <c r="DH113" s="1023"/>
      <c r="DI113" s="1023"/>
      <c r="DJ113" s="1023"/>
      <c r="DK113" s="1024"/>
      <c r="DL113" s="1025" t="s">
        <v>414</v>
      </c>
      <c r="DM113" s="1023"/>
      <c r="DN113" s="1023"/>
      <c r="DO113" s="1023"/>
      <c r="DP113" s="1024"/>
      <c r="DQ113" s="1025" t="s">
        <v>450</v>
      </c>
      <c r="DR113" s="1023"/>
      <c r="DS113" s="1023"/>
      <c r="DT113" s="1023"/>
      <c r="DU113" s="1024"/>
      <c r="DV113" s="1026" t="s">
        <v>450</v>
      </c>
      <c r="DW113" s="1027"/>
      <c r="DX113" s="1027"/>
      <c r="DY113" s="1027"/>
      <c r="DZ113" s="1028"/>
    </row>
    <row r="114" spans="1:130" s="226" customFormat="1" ht="26.25" customHeight="1" x14ac:dyDescent="0.15">
      <c r="A114" s="1018"/>
      <c r="B114" s="1019"/>
      <c r="C114" s="987" t="s">
        <v>451</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21062</v>
      </c>
      <c r="AB114" s="1023"/>
      <c r="AC114" s="1023"/>
      <c r="AD114" s="1023"/>
      <c r="AE114" s="1024"/>
      <c r="AF114" s="1025">
        <v>77634</v>
      </c>
      <c r="AG114" s="1023"/>
      <c r="AH114" s="1023"/>
      <c r="AI114" s="1023"/>
      <c r="AJ114" s="1024"/>
      <c r="AK114" s="1025">
        <v>78069</v>
      </c>
      <c r="AL114" s="1023"/>
      <c r="AM114" s="1023"/>
      <c r="AN114" s="1023"/>
      <c r="AO114" s="1024"/>
      <c r="AP114" s="1026">
        <v>1.7</v>
      </c>
      <c r="AQ114" s="1027"/>
      <c r="AR114" s="1027"/>
      <c r="AS114" s="1027"/>
      <c r="AT114" s="1028"/>
      <c r="AU114" s="972"/>
      <c r="AV114" s="973"/>
      <c r="AW114" s="973"/>
      <c r="AX114" s="973"/>
      <c r="AY114" s="973"/>
      <c r="AZ114" s="986" t="s">
        <v>452</v>
      </c>
      <c r="BA114" s="987"/>
      <c r="BB114" s="987"/>
      <c r="BC114" s="987"/>
      <c r="BD114" s="987"/>
      <c r="BE114" s="987"/>
      <c r="BF114" s="987"/>
      <c r="BG114" s="987"/>
      <c r="BH114" s="987"/>
      <c r="BI114" s="987"/>
      <c r="BJ114" s="987"/>
      <c r="BK114" s="987"/>
      <c r="BL114" s="987"/>
      <c r="BM114" s="987"/>
      <c r="BN114" s="987"/>
      <c r="BO114" s="987"/>
      <c r="BP114" s="988"/>
      <c r="BQ114" s="989">
        <v>797465</v>
      </c>
      <c r="BR114" s="990"/>
      <c r="BS114" s="990"/>
      <c r="BT114" s="990"/>
      <c r="BU114" s="990"/>
      <c r="BV114" s="990">
        <v>826045</v>
      </c>
      <c r="BW114" s="990"/>
      <c r="BX114" s="990"/>
      <c r="BY114" s="990"/>
      <c r="BZ114" s="990"/>
      <c r="CA114" s="990">
        <v>731476</v>
      </c>
      <c r="CB114" s="990"/>
      <c r="CC114" s="990"/>
      <c r="CD114" s="990"/>
      <c r="CE114" s="990"/>
      <c r="CF114" s="984">
        <v>15.9</v>
      </c>
      <c r="CG114" s="985"/>
      <c r="CH114" s="985"/>
      <c r="CI114" s="985"/>
      <c r="CJ114" s="985"/>
      <c r="CK114" s="1012"/>
      <c r="CL114" s="1013"/>
      <c r="CM114" s="986" t="s">
        <v>453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v>52483</v>
      </c>
      <c r="DH114" s="1023"/>
      <c r="DI114" s="1023"/>
      <c r="DJ114" s="1023"/>
      <c r="DK114" s="1024"/>
      <c r="DL114" s="1025">
        <v>29026</v>
      </c>
      <c r="DM114" s="1023"/>
      <c r="DN114" s="1023"/>
      <c r="DO114" s="1023"/>
      <c r="DP114" s="1024"/>
      <c r="DQ114" s="1025">
        <v>32359</v>
      </c>
      <c r="DR114" s="1023"/>
      <c r="DS114" s="1023"/>
      <c r="DT114" s="1023"/>
      <c r="DU114" s="1024"/>
      <c r="DV114" s="1026">
        <v>0.7</v>
      </c>
      <c r="DW114" s="1027"/>
      <c r="DX114" s="1027"/>
      <c r="DY114" s="1027"/>
      <c r="DZ114" s="1028"/>
    </row>
    <row r="115" spans="1:130" s="226" customFormat="1" ht="26.25" customHeight="1" x14ac:dyDescent="0.15">
      <c r="A115" s="1018"/>
      <c r="B115" s="1019"/>
      <c r="C115" s="987" t="s">
        <v>454</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31968</v>
      </c>
      <c r="AB115" s="1002"/>
      <c r="AC115" s="1002"/>
      <c r="AD115" s="1002"/>
      <c r="AE115" s="1003"/>
      <c r="AF115" s="1004">
        <v>36994</v>
      </c>
      <c r="AG115" s="1002"/>
      <c r="AH115" s="1002"/>
      <c r="AI115" s="1002"/>
      <c r="AJ115" s="1003"/>
      <c r="AK115" s="1004">
        <v>46736</v>
      </c>
      <c r="AL115" s="1002"/>
      <c r="AM115" s="1002"/>
      <c r="AN115" s="1002"/>
      <c r="AO115" s="1003"/>
      <c r="AP115" s="1005">
        <v>1</v>
      </c>
      <c r="AQ115" s="1006"/>
      <c r="AR115" s="1006"/>
      <c r="AS115" s="1006"/>
      <c r="AT115" s="1007"/>
      <c r="AU115" s="972"/>
      <c r="AV115" s="973"/>
      <c r="AW115" s="973"/>
      <c r="AX115" s="973"/>
      <c r="AY115" s="973"/>
      <c r="AZ115" s="986" t="s">
        <v>455</v>
      </c>
      <c r="BA115" s="987"/>
      <c r="BB115" s="987"/>
      <c r="BC115" s="987"/>
      <c r="BD115" s="987"/>
      <c r="BE115" s="987"/>
      <c r="BF115" s="987"/>
      <c r="BG115" s="987"/>
      <c r="BH115" s="987"/>
      <c r="BI115" s="987"/>
      <c r="BJ115" s="987"/>
      <c r="BK115" s="987"/>
      <c r="BL115" s="987"/>
      <c r="BM115" s="987"/>
      <c r="BN115" s="987"/>
      <c r="BO115" s="987"/>
      <c r="BP115" s="988"/>
      <c r="BQ115" s="989" t="s">
        <v>414</v>
      </c>
      <c r="BR115" s="990"/>
      <c r="BS115" s="990"/>
      <c r="BT115" s="990"/>
      <c r="BU115" s="990"/>
      <c r="BV115" s="990" t="s">
        <v>129</v>
      </c>
      <c r="BW115" s="990"/>
      <c r="BX115" s="990"/>
      <c r="BY115" s="990"/>
      <c r="BZ115" s="990"/>
      <c r="CA115" s="990" t="s">
        <v>440</v>
      </c>
      <c r="CB115" s="990"/>
      <c r="CC115" s="990"/>
      <c r="CD115" s="990"/>
      <c r="CE115" s="990"/>
      <c r="CF115" s="984" t="s">
        <v>440</v>
      </c>
      <c r="CG115" s="985"/>
      <c r="CH115" s="985"/>
      <c r="CI115" s="985"/>
      <c r="CJ115" s="985"/>
      <c r="CK115" s="1012"/>
      <c r="CL115" s="1013"/>
      <c r="CM115" s="986" t="s">
        <v>456</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414</v>
      </c>
      <c r="DH115" s="1023"/>
      <c r="DI115" s="1023"/>
      <c r="DJ115" s="1023"/>
      <c r="DK115" s="1024"/>
      <c r="DL115" s="1025" t="s">
        <v>129</v>
      </c>
      <c r="DM115" s="1023"/>
      <c r="DN115" s="1023"/>
      <c r="DO115" s="1023"/>
      <c r="DP115" s="1024"/>
      <c r="DQ115" s="1025" t="s">
        <v>129</v>
      </c>
      <c r="DR115" s="1023"/>
      <c r="DS115" s="1023"/>
      <c r="DT115" s="1023"/>
      <c r="DU115" s="1024"/>
      <c r="DV115" s="1026" t="s">
        <v>129</v>
      </c>
      <c r="DW115" s="1027"/>
      <c r="DX115" s="1027"/>
      <c r="DY115" s="1027"/>
      <c r="DZ115" s="1028"/>
    </row>
    <row r="116" spans="1:130" s="226" customFormat="1" ht="26.25" customHeight="1" x14ac:dyDescent="0.15">
      <c r="A116" s="1020"/>
      <c r="B116" s="1021"/>
      <c r="C116" s="1029" t="s">
        <v>457</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74</v>
      </c>
      <c r="AB116" s="1023"/>
      <c r="AC116" s="1023"/>
      <c r="AD116" s="1023"/>
      <c r="AE116" s="1024"/>
      <c r="AF116" s="1025">
        <v>121</v>
      </c>
      <c r="AG116" s="1023"/>
      <c r="AH116" s="1023"/>
      <c r="AI116" s="1023"/>
      <c r="AJ116" s="1024"/>
      <c r="AK116" s="1025">
        <v>49</v>
      </c>
      <c r="AL116" s="1023"/>
      <c r="AM116" s="1023"/>
      <c r="AN116" s="1023"/>
      <c r="AO116" s="1024"/>
      <c r="AP116" s="1026">
        <v>0</v>
      </c>
      <c r="AQ116" s="1027"/>
      <c r="AR116" s="1027"/>
      <c r="AS116" s="1027"/>
      <c r="AT116" s="1028"/>
      <c r="AU116" s="972"/>
      <c r="AV116" s="973"/>
      <c r="AW116" s="973"/>
      <c r="AX116" s="973"/>
      <c r="AY116" s="973"/>
      <c r="AZ116" s="1031" t="s">
        <v>458</v>
      </c>
      <c r="BA116" s="1032"/>
      <c r="BB116" s="1032"/>
      <c r="BC116" s="1032"/>
      <c r="BD116" s="1032"/>
      <c r="BE116" s="1032"/>
      <c r="BF116" s="1032"/>
      <c r="BG116" s="1032"/>
      <c r="BH116" s="1032"/>
      <c r="BI116" s="1032"/>
      <c r="BJ116" s="1032"/>
      <c r="BK116" s="1032"/>
      <c r="BL116" s="1032"/>
      <c r="BM116" s="1032"/>
      <c r="BN116" s="1032"/>
      <c r="BO116" s="1032"/>
      <c r="BP116" s="1033"/>
      <c r="BQ116" s="989" t="s">
        <v>414</v>
      </c>
      <c r="BR116" s="990"/>
      <c r="BS116" s="990"/>
      <c r="BT116" s="990"/>
      <c r="BU116" s="990"/>
      <c r="BV116" s="990" t="s">
        <v>414</v>
      </c>
      <c r="BW116" s="990"/>
      <c r="BX116" s="990"/>
      <c r="BY116" s="990"/>
      <c r="BZ116" s="990"/>
      <c r="CA116" s="990" t="s">
        <v>129</v>
      </c>
      <c r="CB116" s="990"/>
      <c r="CC116" s="990"/>
      <c r="CD116" s="990"/>
      <c r="CE116" s="990"/>
      <c r="CF116" s="984" t="s">
        <v>129</v>
      </c>
      <c r="CG116" s="985"/>
      <c r="CH116" s="985"/>
      <c r="CI116" s="985"/>
      <c r="CJ116" s="985"/>
      <c r="CK116" s="1012"/>
      <c r="CL116" s="1013"/>
      <c r="CM116" s="986" t="s">
        <v>459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v>30363</v>
      </c>
      <c r="DH116" s="1023"/>
      <c r="DI116" s="1023"/>
      <c r="DJ116" s="1023"/>
      <c r="DK116" s="1024"/>
      <c r="DL116" s="1025">
        <v>23681</v>
      </c>
      <c r="DM116" s="1023"/>
      <c r="DN116" s="1023"/>
      <c r="DO116" s="1023"/>
      <c r="DP116" s="1024"/>
      <c r="DQ116" s="1025">
        <v>17094</v>
      </c>
      <c r="DR116" s="1023"/>
      <c r="DS116" s="1023"/>
      <c r="DT116" s="1023"/>
      <c r="DU116" s="1024"/>
      <c r="DV116" s="1026">
        <v>0.4</v>
      </c>
      <c r="DW116" s="1027"/>
      <c r="DX116" s="1027"/>
      <c r="DY116" s="1027"/>
      <c r="DZ116" s="1028"/>
    </row>
    <row r="117" spans="1:130" s="226" customFormat="1" ht="26.25" customHeight="1" x14ac:dyDescent="0.15">
      <c r="A117" s="976" t="s">
        <v>189</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460</v>
      </c>
      <c r="Z117" s="958"/>
      <c r="AA117" s="1042">
        <v>1514670</v>
      </c>
      <c r="AB117" s="1043"/>
      <c r="AC117" s="1043"/>
      <c r="AD117" s="1043"/>
      <c r="AE117" s="1044"/>
      <c r="AF117" s="1045">
        <v>1565931</v>
      </c>
      <c r="AG117" s="1043"/>
      <c r="AH117" s="1043"/>
      <c r="AI117" s="1043"/>
      <c r="AJ117" s="1044"/>
      <c r="AK117" s="1045">
        <v>1559193</v>
      </c>
      <c r="AL117" s="1043"/>
      <c r="AM117" s="1043"/>
      <c r="AN117" s="1043"/>
      <c r="AO117" s="1044"/>
      <c r="AP117" s="1046"/>
      <c r="AQ117" s="1047"/>
      <c r="AR117" s="1047"/>
      <c r="AS117" s="1047"/>
      <c r="AT117" s="1048"/>
      <c r="AU117" s="972"/>
      <c r="AV117" s="973"/>
      <c r="AW117" s="973"/>
      <c r="AX117" s="973"/>
      <c r="AY117" s="973"/>
      <c r="AZ117" s="1038" t="s">
        <v>461</v>
      </c>
      <c r="BA117" s="1039"/>
      <c r="BB117" s="1039"/>
      <c r="BC117" s="1039"/>
      <c r="BD117" s="1039"/>
      <c r="BE117" s="1039"/>
      <c r="BF117" s="1039"/>
      <c r="BG117" s="1039"/>
      <c r="BH117" s="1039"/>
      <c r="BI117" s="1039"/>
      <c r="BJ117" s="1039"/>
      <c r="BK117" s="1039"/>
      <c r="BL117" s="1039"/>
      <c r="BM117" s="1039"/>
      <c r="BN117" s="1039"/>
      <c r="BO117" s="1039"/>
      <c r="BP117" s="1040"/>
      <c r="BQ117" s="989" t="s">
        <v>129</v>
      </c>
      <c r="BR117" s="990"/>
      <c r="BS117" s="990"/>
      <c r="BT117" s="990"/>
      <c r="BU117" s="990"/>
      <c r="BV117" s="990" t="s">
        <v>129</v>
      </c>
      <c r="BW117" s="990"/>
      <c r="BX117" s="990"/>
      <c r="BY117" s="990"/>
      <c r="BZ117" s="990"/>
      <c r="CA117" s="990" t="s">
        <v>440</v>
      </c>
      <c r="CB117" s="990"/>
      <c r="CC117" s="990"/>
      <c r="CD117" s="990"/>
      <c r="CE117" s="990"/>
      <c r="CF117" s="984" t="s">
        <v>440</v>
      </c>
      <c r="CG117" s="985"/>
      <c r="CH117" s="985"/>
      <c r="CI117" s="985"/>
      <c r="CJ117" s="985"/>
      <c r="CK117" s="1012"/>
      <c r="CL117" s="1013"/>
      <c r="CM117" s="986" t="s">
        <v>462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129</v>
      </c>
      <c r="DH117" s="1023"/>
      <c r="DI117" s="1023"/>
      <c r="DJ117" s="1023"/>
      <c r="DK117" s="1024"/>
      <c r="DL117" s="1025" t="s">
        <v>129</v>
      </c>
      <c r="DM117" s="1023"/>
      <c r="DN117" s="1023"/>
      <c r="DO117" s="1023"/>
      <c r="DP117" s="1024"/>
      <c r="DQ117" s="1025" t="s">
        <v>414</v>
      </c>
      <c r="DR117" s="1023"/>
      <c r="DS117" s="1023"/>
      <c r="DT117" s="1023"/>
      <c r="DU117" s="1024"/>
      <c r="DV117" s="1026" t="s">
        <v>414</v>
      </c>
      <c r="DW117" s="1027"/>
      <c r="DX117" s="1027"/>
      <c r="DY117" s="1027"/>
      <c r="DZ117" s="1028"/>
    </row>
    <row r="118" spans="1:130" s="226" customFormat="1" ht="26.25" customHeight="1" x14ac:dyDescent="0.15">
      <c r="A118" s="976" t="s">
        <v>434</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431</v>
      </c>
      <c r="AB118" s="957"/>
      <c r="AC118" s="957"/>
      <c r="AD118" s="957"/>
      <c r="AE118" s="958"/>
      <c r="AF118" s="956" t="s">
        <v>432</v>
      </c>
      <c r="AG118" s="957"/>
      <c r="AH118" s="957"/>
      <c r="AI118" s="957"/>
      <c r="AJ118" s="958"/>
      <c r="AK118" s="956" t="s">
        <v>307</v>
      </c>
      <c r="AL118" s="957"/>
      <c r="AM118" s="957"/>
      <c r="AN118" s="957"/>
      <c r="AO118" s="958"/>
      <c r="AP118" s="1034" t="s">
        <v>433</v>
      </c>
      <c r="AQ118" s="1035"/>
      <c r="AR118" s="1035"/>
      <c r="AS118" s="1035"/>
      <c r="AT118" s="1036"/>
      <c r="AU118" s="972"/>
      <c r="AV118" s="973"/>
      <c r="AW118" s="973"/>
      <c r="AX118" s="973"/>
      <c r="AY118" s="973"/>
      <c r="AZ118" s="1037" t="s">
        <v>463</v>
      </c>
      <c r="BA118" s="1029"/>
      <c r="BB118" s="1029"/>
      <c r="BC118" s="1029"/>
      <c r="BD118" s="1029"/>
      <c r="BE118" s="1029"/>
      <c r="BF118" s="1029"/>
      <c r="BG118" s="1029"/>
      <c r="BH118" s="1029"/>
      <c r="BI118" s="1029"/>
      <c r="BJ118" s="1029"/>
      <c r="BK118" s="1029"/>
      <c r="BL118" s="1029"/>
      <c r="BM118" s="1029"/>
      <c r="BN118" s="1029"/>
      <c r="BO118" s="1029"/>
      <c r="BP118" s="1030"/>
      <c r="BQ118" s="1063" t="s">
        <v>414</v>
      </c>
      <c r="BR118" s="1064"/>
      <c r="BS118" s="1064"/>
      <c r="BT118" s="1064"/>
      <c r="BU118" s="1064"/>
      <c r="BV118" s="1064" t="s">
        <v>414</v>
      </c>
      <c r="BW118" s="1064"/>
      <c r="BX118" s="1064"/>
      <c r="BY118" s="1064"/>
      <c r="BZ118" s="1064"/>
      <c r="CA118" s="1064" t="s">
        <v>129</v>
      </c>
      <c r="CB118" s="1064"/>
      <c r="CC118" s="1064"/>
      <c r="CD118" s="1064"/>
      <c r="CE118" s="1064"/>
      <c r="CF118" s="984" t="s">
        <v>129</v>
      </c>
      <c r="CG118" s="985"/>
      <c r="CH118" s="985"/>
      <c r="CI118" s="985"/>
      <c r="CJ118" s="985"/>
      <c r="CK118" s="1012"/>
      <c r="CL118" s="1013"/>
      <c r="CM118" s="986" t="s">
        <v>464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440</v>
      </c>
      <c r="DH118" s="1023"/>
      <c r="DI118" s="1023"/>
      <c r="DJ118" s="1023"/>
      <c r="DK118" s="1024"/>
      <c r="DL118" s="1025" t="s">
        <v>414</v>
      </c>
      <c r="DM118" s="1023"/>
      <c r="DN118" s="1023"/>
      <c r="DO118" s="1023"/>
      <c r="DP118" s="1024"/>
      <c r="DQ118" s="1025" t="s">
        <v>414</v>
      </c>
      <c r="DR118" s="1023"/>
      <c r="DS118" s="1023"/>
      <c r="DT118" s="1023"/>
      <c r="DU118" s="1024"/>
      <c r="DV118" s="1026" t="s">
        <v>129</v>
      </c>
      <c r="DW118" s="1027"/>
      <c r="DX118" s="1027"/>
      <c r="DY118" s="1027"/>
      <c r="DZ118" s="1028"/>
    </row>
    <row r="119" spans="1:130" s="226" customFormat="1" ht="26.25" customHeight="1" x14ac:dyDescent="0.15">
      <c r="A119" s="1120" t="s">
        <v>437</v>
      </c>
      <c r="B119" s="1011"/>
      <c r="C119" s="993" t="s">
        <v>438</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129</v>
      </c>
      <c r="AB119" s="964"/>
      <c r="AC119" s="964"/>
      <c r="AD119" s="964"/>
      <c r="AE119" s="965"/>
      <c r="AF119" s="966" t="s">
        <v>129</v>
      </c>
      <c r="AG119" s="964"/>
      <c r="AH119" s="964"/>
      <c r="AI119" s="964"/>
      <c r="AJ119" s="965"/>
      <c r="AK119" s="966" t="s">
        <v>129</v>
      </c>
      <c r="AL119" s="964"/>
      <c r="AM119" s="964"/>
      <c r="AN119" s="964"/>
      <c r="AO119" s="965"/>
      <c r="AP119" s="967" t="s">
        <v>414</v>
      </c>
      <c r="AQ119" s="968"/>
      <c r="AR119" s="968"/>
      <c r="AS119" s="968"/>
      <c r="AT119" s="969"/>
      <c r="AU119" s="974"/>
      <c r="AV119" s="975"/>
      <c r="AW119" s="975"/>
      <c r="AX119" s="975"/>
      <c r="AY119" s="975"/>
      <c r="AZ119" s="247" t="s">
        <v>189</v>
      </c>
      <c r="BA119" s="247"/>
      <c r="BB119" s="247"/>
      <c r="BC119" s="247"/>
      <c r="BD119" s="247"/>
      <c r="BE119" s="247"/>
      <c r="BF119" s="247"/>
      <c r="BG119" s="247"/>
      <c r="BH119" s="247"/>
      <c r="BI119" s="247"/>
      <c r="BJ119" s="247"/>
      <c r="BK119" s="247"/>
      <c r="BL119" s="247"/>
      <c r="BM119" s="247"/>
      <c r="BN119" s="247"/>
      <c r="BO119" s="1041" t="s">
        <v>465</v>
      </c>
      <c r="BP119" s="1069"/>
      <c r="BQ119" s="1063">
        <v>17461685</v>
      </c>
      <c r="BR119" s="1064"/>
      <c r="BS119" s="1064"/>
      <c r="BT119" s="1064"/>
      <c r="BU119" s="1064"/>
      <c r="BV119" s="1064">
        <v>18413436</v>
      </c>
      <c r="BW119" s="1064"/>
      <c r="BX119" s="1064"/>
      <c r="BY119" s="1064"/>
      <c r="BZ119" s="1064"/>
      <c r="CA119" s="1064">
        <v>18363469</v>
      </c>
      <c r="CB119" s="1064"/>
      <c r="CC119" s="1064"/>
      <c r="CD119" s="1064"/>
      <c r="CE119" s="1064"/>
      <c r="CF119" s="1065"/>
      <c r="CG119" s="1066"/>
      <c r="CH119" s="1066"/>
      <c r="CI119" s="1066"/>
      <c r="CJ119" s="1067"/>
      <c r="CK119" s="1014"/>
      <c r="CL119" s="1015"/>
      <c r="CM119" s="1037" t="s">
        <v>466</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51126</v>
      </c>
      <c r="DH119" s="1050"/>
      <c r="DI119" s="1050"/>
      <c r="DJ119" s="1050"/>
      <c r="DK119" s="1051"/>
      <c r="DL119" s="1049">
        <v>91550</v>
      </c>
      <c r="DM119" s="1050"/>
      <c r="DN119" s="1050"/>
      <c r="DO119" s="1050"/>
      <c r="DP119" s="1051"/>
      <c r="DQ119" s="1049">
        <v>69993</v>
      </c>
      <c r="DR119" s="1050"/>
      <c r="DS119" s="1050"/>
      <c r="DT119" s="1050"/>
      <c r="DU119" s="1051"/>
      <c r="DV119" s="1052">
        <v>1.5</v>
      </c>
      <c r="DW119" s="1053"/>
      <c r="DX119" s="1053"/>
      <c r="DY119" s="1053"/>
      <c r="DZ119" s="1054"/>
    </row>
    <row r="120" spans="1:130" s="226" customFormat="1" ht="26.25" customHeight="1" x14ac:dyDescent="0.15">
      <c r="A120" s="1121"/>
      <c r="B120" s="1013"/>
      <c r="C120" s="986" t="s">
        <v>442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440</v>
      </c>
      <c r="AB120" s="1023"/>
      <c r="AC120" s="1023"/>
      <c r="AD120" s="1023"/>
      <c r="AE120" s="1024"/>
      <c r="AF120" s="1025" t="s">
        <v>129</v>
      </c>
      <c r="AG120" s="1023"/>
      <c r="AH120" s="1023"/>
      <c r="AI120" s="1023"/>
      <c r="AJ120" s="1024"/>
      <c r="AK120" s="1025" t="s">
        <v>129</v>
      </c>
      <c r="AL120" s="1023"/>
      <c r="AM120" s="1023"/>
      <c r="AN120" s="1023"/>
      <c r="AO120" s="1024"/>
      <c r="AP120" s="1026" t="s">
        <v>129</v>
      </c>
      <c r="AQ120" s="1027"/>
      <c r="AR120" s="1027"/>
      <c r="AS120" s="1027"/>
      <c r="AT120" s="1028"/>
      <c r="AU120" s="1055" t="s">
        <v>467</v>
      </c>
      <c r="AV120" s="1056"/>
      <c r="AW120" s="1056"/>
      <c r="AX120" s="1056"/>
      <c r="AY120" s="1057"/>
      <c r="AZ120" s="993" t="s">
        <v>468</v>
      </c>
      <c r="BA120" s="961"/>
      <c r="BB120" s="961"/>
      <c r="BC120" s="961"/>
      <c r="BD120" s="961"/>
      <c r="BE120" s="961"/>
      <c r="BF120" s="961"/>
      <c r="BG120" s="961"/>
      <c r="BH120" s="961"/>
      <c r="BI120" s="961"/>
      <c r="BJ120" s="961"/>
      <c r="BK120" s="961"/>
      <c r="BL120" s="961"/>
      <c r="BM120" s="961"/>
      <c r="BN120" s="961"/>
      <c r="BO120" s="961"/>
      <c r="BP120" s="962"/>
      <c r="BQ120" s="994">
        <v>1881777</v>
      </c>
      <c r="BR120" s="995"/>
      <c r="BS120" s="995"/>
      <c r="BT120" s="995"/>
      <c r="BU120" s="995"/>
      <c r="BV120" s="995">
        <v>1791482</v>
      </c>
      <c r="BW120" s="995"/>
      <c r="BX120" s="995"/>
      <c r="BY120" s="995"/>
      <c r="BZ120" s="995"/>
      <c r="CA120" s="995">
        <v>1950731</v>
      </c>
      <c r="CB120" s="995"/>
      <c r="CC120" s="995"/>
      <c r="CD120" s="995"/>
      <c r="CE120" s="995"/>
      <c r="CF120" s="1008">
        <v>42.5</v>
      </c>
      <c r="CG120" s="1009"/>
      <c r="CH120" s="1009"/>
      <c r="CI120" s="1009"/>
      <c r="CJ120" s="1009"/>
      <c r="CK120" s="1070" t="s">
        <v>469</v>
      </c>
      <c r="CL120" s="1071"/>
      <c r="CM120" s="1071"/>
      <c r="CN120" s="1071"/>
      <c r="CO120" s="1072"/>
      <c r="CP120" s="1078" t="s">
        <v>470</v>
      </c>
      <c r="CQ120" s="1079"/>
      <c r="CR120" s="1079"/>
      <c r="CS120" s="1079"/>
      <c r="CT120" s="1079"/>
      <c r="CU120" s="1079"/>
      <c r="CV120" s="1079"/>
      <c r="CW120" s="1079"/>
      <c r="CX120" s="1079"/>
      <c r="CY120" s="1079"/>
      <c r="CZ120" s="1079"/>
      <c r="DA120" s="1079"/>
      <c r="DB120" s="1079"/>
      <c r="DC120" s="1079"/>
      <c r="DD120" s="1079"/>
      <c r="DE120" s="1079"/>
      <c r="DF120" s="1080"/>
      <c r="DG120" s="994">
        <v>2661262</v>
      </c>
      <c r="DH120" s="995"/>
      <c r="DI120" s="995"/>
      <c r="DJ120" s="995"/>
      <c r="DK120" s="995"/>
      <c r="DL120" s="995">
        <v>2482788</v>
      </c>
      <c r="DM120" s="995"/>
      <c r="DN120" s="995"/>
      <c r="DO120" s="995"/>
      <c r="DP120" s="995"/>
      <c r="DQ120" s="995">
        <v>2301471</v>
      </c>
      <c r="DR120" s="995"/>
      <c r="DS120" s="995"/>
      <c r="DT120" s="995"/>
      <c r="DU120" s="995"/>
      <c r="DV120" s="996">
        <v>50.2</v>
      </c>
      <c r="DW120" s="996"/>
      <c r="DX120" s="996"/>
      <c r="DY120" s="996"/>
      <c r="DZ120" s="997"/>
    </row>
    <row r="121" spans="1:130" s="226" customFormat="1" ht="26.25" customHeight="1" x14ac:dyDescent="0.15">
      <c r="A121" s="1121"/>
      <c r="B121" s="1013"/>
      <c r="C121" s="1038" t="s">
        <v>471</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440</v>
      </c>
      <c r="AB121" s="1023"/>
      <c r="AC121" s="1023"/>
      <c r="AD121" s="1023"/>
      <c r="AE121" s="1024"/>
      <c r="AF121" s="1025" t="s">
        <v>129</v>
      </c>
      <c r="AG121" s="1023"/>
      <c r="AH121" s="1023"/>
      <c r="AI121" s="1023"/>
      <c r="AJ121" s="1024"/>
      <c r="AK121" s="1025" t="s">
        <v>414</v>
      </c>
      <c r="AL121" s="1023"/>
      <c r="AM121" s="1023"/>
      <c r="AN121" s="1023"/>
      <c r="AO121" s="1024"/>
      <c r="AP121" s="1026" t="s">
        <v>440</v>
      </c>
      <c r="AQ121" s="1027"/>
      <c r="AR121" s="1027"/>
      <c r="AS121" s="1027"/>
      <c r="AT121" s="1028"/>
      <c r="AU121" s="1058"/>
      <c r="AV121" s="1059"/>
      <c r="AW121" s="1059"/>
      <c r="AX121" s="1059"/>
      <c r="AY121" s="1060"/>
      <c r="AZ121" s="986" t="s">
        <v>472</v>
      </c>
      <c r="BA121" s="987"/>
      <c r="BB121" s="987"/>
      <c r="BC121" s="987"/>
      <c r="BD121" s="987"/>
      <c r="BE121" s="987"/>
      <c r="BF121" s="987"/>
      <c r="BG121" s="987"/>
      <c r="BH121" s="987"/>
      <c r="BI121" s="987"/>
      <c r="BJ121" s="987"/>
      <c r="BK121" s="987"/>
      <c r="BL121" s="987"/>
      <c r="BM121" s="987"/>
      <c r="BN121" s="987"/>
      <c r="BO121" s="987"/>
      <c r="BP121" s="988"/>
      <c r="BQ121" s="989">
        <v>1636609</v>
      </c>
      <c r="BR121" s="990"/>
      <c r="BS121" s="990"/>
      <c r="BT121" s="990"/>
      <c r="BU121" s="990"/>
      <c r="BV121" s="990">
        <v>1522256</v>
      </c>
      <c r="BW121" s="990"/>
      <c r="BX121" s="990"/>
      <c r="BY121" s="990"/>
      <c r="BZ121" s="990"/>
      <c r="CA121" s="990">
        <v>1361188</v>
      </c>
      <c r="CB121" s="990"/>
      <c r="CC121" s="990"/>
      <c r="CD121" s="990"/>
      <c r="CE121" s="990"/>
      <c r="CF121" s="984">
        <v>29.7</v>
      </c>
      <c r="CG121" s="985"/>
      <c r="CH121" s="985"/>
      <c r="CI121" s="985"/>
      <c r="CJ121" s="985"/>
      <c r="CK121" s="1073"/>
      <c r="CL121" s="1074"/>
      <c r="CM121" s="1074"/>
      <c r="CN121" s="1074"/>
      <c r="CO121" s="1075"/>
      <c r="CP121" s="1083" t="s">
        <v>473</v>
      </c>
      <c r="CQ121" s="1084"/>
      <c r="CR121" s="1084"/>
      <c r="CS121" s="1084"/>
      <c r="CT121" s="1084"/>
      <c r="CU121" s="1084"/>
      <c r="CV121" s="1084"/>
      <c r="CW121" s="1084"/>
      <c r="CX121" s="1084"/>
      <c r="CY121" s="1084"/>
      <c r="CZ121" s="1084"/>
      <c r="DA121" s="1084"/>
      <c r="DB121" s="1084"/>
      <c r="DC121" s="1084"/>
      <c r="DD121" s="1084"/>
      <c r="DE121" s="1084"/>
      <c r="DF121" s="1085"/>
      <c r="DG121" s="989">
        <v>714304</v>
      </c>
      <c r="DH121" s="990"/>
      <c r="DI121" s="990"/>
      <c r="DJ121" s="990"/>
      <c r="DK121" s="990"/>
      <c r="DL121" s="990">
        <v>710208</v>
      </c>
      <c r="DM121" s="990"/>
      <c r="DN121" s="990"/>
      <c r="DO121" s="990"/>
      <c r="DP121" s="990"/>
      <c r="DQ121" s="990">
        <v>599044</v>
      </c>
      <c r="DR121" s="990"/>
      <c r="DS121" s="990"/>
      <c r="DT121" s="990"/>
      <c r="DU121" s="990"/>
      <c r="DV121" s="991">
        <v>13.1</v>
      </c>
      <c r="DW121" s="991"/>
      <c r="DX121" s="991"/>
      <c r="DY121" s="991"/>
      <c r="DZ121" s="992"/>
    </row>
    <row r="122" spans="1:130" s="226" customFormat="1" ht="26.25" customHeight="1" x14ac:dyDescent="0.15">
      <c r="A122" s="1121"/>
      <c r="B122" s="1013"/>
      <c r="C122" s="986" t="s">
        <v>453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v>14997</v>
      </c>
      <c r="AB122" s="1023"/>
      <c r="AC122" s="1023"/>
      <c r="AD122" s="1023"/>
      <c r="AE122" s="1024"/>
      <c r="AF122" s="1025">
        <v>17017</v>
      </c>
      <c r="AG122" s="1023"/>
      <c r="AH122" s="1023"/>
      <c r="AI122" s="1023"/>
      <c r="AJ122" s="1024"/>
      <c r="AK122" s="1025">
        <v>17736</v>
      </c>
      <c r="AL122" s="1023"/>
      <c r="AM122" s="1023"/>
      <c r="AN122" s="1023"/>
      <c r="AO122" s="1024"/>
      <c r="AP122" s="1026">
        <v>0.4</v>
      </c>
      <c r="AQ122" s="1027"/>
      <c r="AR122" s="1027"/>
      <c r="AS122" s="1027"/>
      <c r="AT122" s="1028"/>
      <c r="AU122" s="1058"/>
      <c r="AV122" s="1059"/>
      <c r="AW122" s="1059"/>
      <c r="AX122" s="1059"/>
      <c r="AY122" s="1060"/>
      <c r="AZ122" s="1037" t="s">
        <v>474</v>
      </c>
      <c r="BA122" s="1029"/>
      <c r="BB122" s="1029"/>
      <c r="BC122" s="1029"/>
      <c r="BD122" s="1029"/>
      <c r="BE122" s="1029"/>
      <c r="BF122" s="1029"/>
      <c r="BG122" s="1029"/>
      <c r="BH122" s="1029"/>
      <c r="BI122" s="1029"/>
      <c r="BJ122" s="1029"/>
      <c r="BK122" s="1029"/>
      <c r="BL122" s="1029"/>
      <c r="BM122" s="1029"/>
      <c r="BN122" s="1029"/>
      <c r="BO122" s="1029"/>
      <c r="BP122" s="1030"/>
      <c r="BQ122" s="1063">
        <v>10930154</v>
      </c>
      <c r="BR122" s="1064"/>
      <c r="BS122" s="1064"/>
      <c r="BT122" s="1064"/>
      <c r="BU122" s="1064"/>
      <c r="BV122" s="1064">
        <v>11587423</v>
      </c>
      <c r="BW122" s="1064"/>
      <c r="BX122" s="1064"/>
      <c r="BY122" s="1064"/>
      <c r="BZ122" s="1064"/>
      <c r="CA122" s="1064">
        <v>11292011</v>
      </c>
      <c r="CB122" s="1064"/>
      <c r="CC122" s="1064"/>
      <c r="CD122" s="1064"/>
      <c r="CE122" s="1064"/>
      <c r="CF122" s="1081">
        <v>246.2</v>
      </c>
      <c r="CG122" s="1082"/>
      <c r="CH122" s="1082"/>
      <c r="CI122" s="1082"/>
      <c r="CJ122" s="1082"/>
      <c r="CK122" s="1073"/>
      <c r="CL122" s="1074"/>
      <c r="CM122" s="1074"/>
      <c r="CN122" s="1074"/>
      <c r="CO122" s="1075"/>
      <c r="CP122" s="1083" t="s">
        <v>411</v>
      </c>
      <c r="CQ122" s="1084"/>
      <c r="CR122" s="1084"/>
      <c r="CS122" s="1084"/>
      <c r="CT122" s="1084"/>
      <c r="CU122" s="1084"/>
      <c r="CV122" s="1084"/>
      <c r="CW122" s="1084"/>
      <c r="CX122" s="1084"/>
      <c r="CY122" s="1084"/>
      <c r="CZ122" s="1084"/>
      <c r="DA122" s="1084"/>
      <c r="DB122" s="1084"/>
      <c r="DC122" s="1084"/>
      <c r="DD122" s="1084"/>
      <c r="DE122" s="1084"/>
      <c r="DF122" s="1085"/>
      <c r="DG122" s="989">
        <v>62297</v>
      </c>
      <c r="DH122" s="990"/>
      <c r="DI122" s="990"/>
      <c r="DJ122" s="990"/>
      <c r="DK122" s="990"/>
      <c r="DL122" s="990">
        <v>73140</v>
      </c>
      <c r="DM122" s="990"/>
      <c r="DN122" s="990"/>
      <c r="DO122" s="990"/>
      <c r="DP122" s="990"/>
      <c r="DQ122" s="990">
        <v>88513</v>
      </c>
      <c r="DR122" s="990"/>
      <c r="DS122" s="990"/>
      <c r="DT122" s="990"/>
      <c r="DU122" s="990"/>
      <c r="DV122" s="991">
        <v>1.9</v>
      </c>
      <c r="DW122" s="991"/>
      <c r="DX122" s="991"/>
      <c r="DY122" s="991"/>
      <c r="DZ122" s="992"/>
    </row>
    <row r="123" spans="1:130" s="226" customFormat="1" ht="26.25" customHeight="1" x14ac:dyDescent="0.15">
      <c r="A123" s="1121"/>
      <c r="B123" s="1013"/>
      <c r="C123" s="986" t="s">
        <v>459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v>6779</v>
      </c>
      <c r="AB123" s="1023"/>
      <c r="AC123" s="1023"/>
      <c r="AD123" s="1023"/>
      <c r="AE123" s="1024"/>
      <c r="AF123" s="1025">
        <v>6683</v>
      </c>
      <c r="AG123" s="1023"/>
      <c r="AH123" s="1023"/>
      <c r="AI123" s="1023"/>
      <c r="AJ123" s="1024"/>
      <c r="AK123" s="1025">
        <v>6587</v>
      </c>
      <c r="AL123" s="1023"/>
      <c r="AM123" s="1023"/>
      <c r="AN123" s="1023"/>
      <c r="AO123" s="1024"/>
      <c r="AP123" s="1026">
        <v>0.1</v>
      </c>
      <c r="AQ123" s="1027"/>
      <c r="AR123" s="1027"/>
      <c r="AS123" s="1027"/>
      <c r="AT123" s="1028"/>
      <c r="AU123" s="1061"/>
      <c r="AV123" s="1062"/>
      <c r="AW123" s="1062"/>
      <c r="AX123" s="1062"/>
      <c r="AY123" s="1062"/>
      <c r="AZ123" s="247" t="s">
        <v>189</v>
      </c>
      <c r="BA123" s="247"/>
      <c r="BB123" s="247"/>
      <c r="BC123" s="247"/>
      <c r="BD123" s="247"/>
      <c r="BE123" s="247"/>
      <c r="BF123" s="247"/>
      <c r="BG123" s="247"/>
      <c r="BH123" s="247"/>
      <c r="BI123" s="247"/>
      <c r="BJ123" s="247"/>
      <c r="BK123" s="247"/>
      <c r="BL123" s="247"/>
      <c r="BM123" s="247"/>
      <c r="BN123" s="247"/>
      <c r="BO123" s="1041" t="s">
        <v>475</v>
      </c>
      <c r="BP123" s="1069"/>
      <c r="BQ123" s="1127">
        <v>14448540</v>
      </c>
      <c r="BR123" s="1128"/>
      <c r="BS123" s="1128"/>
      <c r="BT123" s="1128"/>
      <c r="BU123" s="1128"/>
      <c r="BV123" s="1128">
        <v>14901161</v>
      </c>
      <c r="BW123" s="1128"/>
      <c r="BX123" s="1128"/>
      <c r="BY123" s="1128"/>
      <c r="BZ123" s="1128"/>
      <c r="CA123" s="1128">
        <v>14603930</v>
      </c>
      <c r="CB123" s="1128"/>
      <c r="CC123" s="1128"/>
      <c r="CD123" s="1128"/>
      <c r="CE123" s="1128"/>
      <c r="CF123" s="1065"/>
      <c r="CG123" s="1066"/>
      <c r="CH123" s="1066"/>
      <c r="CI123" s="1066"/>
      <c r="CJ123" s="1067"/>
      <c r="CK123" s="1073"/>
      <c r="CL123" s="1074"/>
      <c r="CM123" s="1074"/>
      <c r="CN123" s="1074"/>
      <c r="CO123" s="1075"/>
      <c r="CP123" s="1083" t="s">
        <v>476</v>
      </c>
      <c r="CQ123" s="1084"/>
      <c r="CR123" s="1084"/>
      <c r="CS123" s="1084"/>
      <c r="CT123" s="1084"/>
      <c r="CU123" s="1084"/>
      <c r="CV123" s="1084"/>
      <c r="CW123" s="1084"/>
      <c r="CX123" s="1084"/>
      <c r="CY123" s="1084"/>
      <c r="CZ123" s="1084"/>
      <c r="DA123" s="1084"/>
      <c r="DB123" s="1084"/>
      <c r="DC123" s="1084"/>
      <c r="DD123" s="1084"/>
      <c r="DE123" s="1084"/>
      <c r="DF123" s="1085"/>
      <c r="DG123" s="1022">
        <v>86972</v>
      </c>
      <c r="DH123" s="1023"/>
      <c r="DI123" s="1023"/>
      <c r="DJ123" s="1023"/>
      <c r="DK123" s="1024"/>
      <c r="DL123" s="1025">
        <v>62421</v>
      </c>
      <c r="DM123" s="1023"/>
      <c r="DN123" s="1023"/>
      <c r="DO123" s="1023"/>
      <c r="DP123" s="1024"/>
      <c r="DQ123" s="1025">
        <v>57536</v>
      </c>
      <c r="DR123" s="1023"/>
      <c r="DS123" s="1023"/>
      <c r="DT123" s="1023"/>
      <c r="DU123" s="1024"/>
      <c r="DV123" s="1026">
        <v>1.3</v>
      </c>
      <c r="DW123" s="1027"/>
      <c r="DX123" s="1027"/>
      <c r="DY123" s="1027"/>
      <c r="DZ123" s="1028"/>
    </row>
    <row r="124" spans="1:130" s="226" customFormat="1" ht="26.25" customHeight="1" thickBot="1" x14ac:dyDescent="0.2">
      <c r="A124" s="1121"/>
      <c r="B124" s="1013"/>
      <c r="C124" s="986" t="s">
        <v>462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414</v>
      </c>
      <c r="AB124" s="1023"/>
      <c r="AC124" s="1023"/>
      <c r="AD124" s="1023"/>
      <c r="AE124" s="1024"/>
      <c r="AF124" s="1025" t="s">
        <v>450</v>
      </c>
      <c r="AG124" s="1023"/>
      <c r="AH124" s="1023"/>
      <c r="AI124" s="1023"/>
      <c r="AJ124" s="1024"/>
      <c r="AK124" s="1025" t="s">
        <v>414</v>
      </c>
      <c r="AL124" s="1023"/>
      <c r="AM124" s="1023"/>
      <c r="AN124" s="1023"/>
      <c r="AO124" s="1024"/>
      <c r="AP124" s="1026" t="s">
        <v>129</v>
      </c>
      <c r="AQ124" s="1027"/>
      <c r="AR124" s="1027"/>
      <c r="AS124" s="1027"/>
      <c r="AT124" s="1028"/>
      <c r="AU124" s="1123" t="s">
        <v>477</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71.8</v>
      </c>
      <c r="BR124" s="1091"/>
      <c r="BS124" s="1091"/>
      <c r="BT124" s="1091"/>
      <c r="BU124" s="1091"/>
      <c r="BV124" s="1091">
        <v>79.599999999999994</v>
      </c>
      <c r="BW124" s="1091"/>
      <c r="BX124" s="1091"/>
      <c r="BY124" s="1091"/>
      <c r="BZ124" s="1091"/>
      <c r="CA124" s="1091">
        <v>81.900000000000006</v>
      </c>
      <c r="CB124" s="1091"/>
      <c r="CC124" s="1091"/>
      <c r="CD124" s="1091"/>
      <c r="CE124" s="1091"/>
      <c r="CF124" s="1092"/>
      <c r="CG124" s="1093"/>
      <c r="CH124" s="1093"/>
      <c r="CI124" s="1093"/>
      <c r="CJ124" s="1094"/>
      <c r="CK124" s="1076"/>
      <c r="CL124" s="1076"/>
      <c r="CM124" s="1076"/>
      <c r="CN124" s="1076"/>
      <c r="CO124" s="1077"/>
      <c r="CP124" s="1083" t="s">
        <v>478</v>
      </c>
      <c r="CQ124" s="1084"/>
      <c r="CR124" s="1084"/>
      <c r="CS124" s="1084"/>
      <c r="CT124" s="1084"/>
      <c r="CU124" s="1084"/>
      <c r="CV124" s="1084"/>
      <c r="CW124" s="1084"/>
      <c r="CX124" s="1084"/>
      <c r="CY124" s="1084"/>
      <c r="CZ124" s="1084"/>
      <c r="DA124" s="1084"/>
      <c r="DB124" s="1084"/>
      <c r="DC124" s="1084"/>
      <c r="DD124" s="1084"/>
      <c r="DE124" s="1084"/>
      <c r="DF124" s="1085"/>
      <c r="DG124" s="1068" t="s">
        <v>414</v>
      </c>
      <c r="DH124" s="1050"/>
      <c r="DI124" s="1050"/>
      <c r="DJ124" s="1050"/>
      <c r="DK124" s="1051"/>
      <c r="DL124" s="1049" t="s">
        <v>414</v>
      </c>
      <c r="DM124" s="1050"/>
      <c r="DN124" s="1050"/>
      <c r="DO124" s="1050"/>
      <c r="DP124" s="1051"/>
      <c r="DQ124" s="1049" t="s">
        <v>450</v>
      </c>
      <c r="DR124" s="1050"/>
      <c r="DS124" s="1050"/>
      <c r="DT124" s="1050"/>
      <c r="DU124" s="1051"/>
      <c r="DV124" s="1052" t="s">
        <v>414</v>
      </c>
      <c r="DW124" s="1053"/>
      <c r="DX124" s="1053"/>
      <c r="DY124" s="1053"/>
      <c r="DZ124" s="1054"/>
    </row>
    <row r="125" spans="1:130" s="226" customFormat="1" ht="26.25" customHeight="1" x14ac:dyDescent="0.15">
      <c r="A125" s="1121"/>
      <c r="B125" s="1013"/>
      <c r="C125" s="986" t="s">
        <v>464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414</v>
      </c>
      <c r="AB125" s="1023"/>
      <c r="AC125" s="1023"/>
      <c r="AD125" s="1023"/>
      <c r="AE125" s="1024"/>
      <c r="AF125" s="1025" t="s">
        <v>414</v>
      </c>
      <c r="AG125" s="1023"/>
      <c r="AH125" s="1023"/>
      <c r="AI125" s="1023"/>
      <c r="AJ125" s="1024"/>
      <c r="AK125" s="1025" t="s">
        <v>450</v>
      </c>
      <c r="AL125" s="1023"/>
      <c r="AM125" s="1023"/>
      <c r="AN125" s="1023"/>
      <c r="AO125" s="1024"/>
      <c r="AP125" s="1026" t="s">
        <v>450</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479</v>
      </c>
      <c r="CL125" s="1071"/>
      <c r="CM125" s="1071"/>
      <c r="CN125" s="1071"/>
      <c r="CO125" s="1072"/>
      <c r="CP125" s="993" t="s">
        <v>480</v>
      </c>
      <c r="CQ125" s="961"/>
      <c r="CR125" s="961"/>
      <c r="CS125" s="961"/>
      <c r="CT125" s="961"/>
      <c r="CU125" s="961"/>
      <c r="CV125" s="961"/>
      <c r="CW125" s="961"/>
      <c r="CX125" s="961"/>
      <c r="CY125" s="961"/>
      <c r="CZ125" s="961"/>
      <c r="DA125" s="961"/>
      <c r="DB125" s="961"/>
      <c r="DC125" s="961"/>
      <c r="DD125" s="961"/>
      <c r="DE125" s="961"/>
      <c r="DF125" s="962"/>
      <c r="DG125" s="994" t="s">
        <v>129</v>
      </c>
      <c r="DH125" s="995"/>
      <c r="DI125" s="995"/>
      <c r="DJ125" s="995"/>
      <c r="DK125" s="995"/>
      <c r="DL125" s="995" t="s">
        <v>129</v>
      </c>
      <c r="DM125" s="995"/>
      <c r="DN125" s="995"/>
      <c r="DO125" s="995"/>
      <c r="DP125" s="995"/>
      <c r="DQ125" s="995" t="s">
        <v>414</v>
      </c>
      <c r="DR125" s="995"/>
      <c r="DS125" s="995"/>
      <c r="DT125" s="995"/>
      <c r="DU125" s="995"/>
      <c r="DV125" s="996" t="s">
        <v>414</v>
      </c>
      <c r="DW125" s="996"/>
      <c r="DX125" s="996"/>
      <c r="DY125" s="996"/>
      <c r="DZ125" s="997"/>
    </row>
    <row r="126" spans="1:130" s="226" customFormat="1" ht="26.25" customHeight="1" thickBot="1" x14ac:dyDescent="0.2">
      <c r="A126" s="1121"/>
      <c r="B126" s="1013"/>
      <c r="C126" s="986" t="s">
        <v>466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4514</v>
      </c>
      <c r="AB126" s="1023"/>
      <c r="AC126" s="1023"/>
      <c r="AD126" s="1023"/>
      <c r="AE126" s="1024"/>
      <c r="AF126" s="1025">
        <v>7643</v>
      </c>
      <c r="AG126" s="1023"/>
      <c r="AH126" s="1023"/>
      <c r="AI126" s="1023"/>
      <c r="AJ126" s="1024"/>
      <c r="AK126" s="1025">
        <v>5959</v>
      </c>
      <c r="AL126" s="1023"/>
      <c r="AM126" s="1023"/>
      <c r="AN126" s="1023"/>
      <c r="AO126" s="1024"/>
      <c r="AP126" s="1026">
        <v>0.1</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481</v>
      </c>
      <c r="CQ126" s="987"/>
      <c r="CR126" s="987"/>
      <c r="CS126" s="987"/>
      <c r="CT126" s="987"/>
      <c r="CU126" s="987"/>
      <c r="CV126" s="987"/>
      <c r="CW126" s="987"/>
      <c r="CX126" s="987"/>
      <c r="CY126" s="987"/>
      <c r="CZ126" s="987"/>
      <c r="DA126" s="987"/>
      <c r="DB126" s="987"/>
      <c r="DC126" s="987"/>
      <c r="DD126" s="987"/>
      <c r="DE126" s="987"/>
      <c r="DF126" s="988"/>
      <c r="DG126" s="989" t="s">
        <v>414</v>
      </c>
      <c r="DH126" s="990"/>
      <c r="DI126" s="990"/>
      <c r="DJ126" s="990"/>
      <c r="DK126" s="990"/>
      <c r="DL126" s="990" t="s">
        <v>414</v>
      </c>
      <c r="DM126" s="990"/>
      <c r="DN126" s="990"/>
      <c r="DO126" s="990"/>
      <c r="DP126" s="990"/>
      <c r="DQ126" s="990" t="s">
        <v>414</v>
      </c>
      <c r="DR126" s="990"/>
      <c r="DS126" s="990"/>
      <c r="DT126" s="990"/>
      <c r="DU126" s="990"/>
      <c r="DV126" s="991" t="s">
        <v>414</v>
      </c>
      <c r="DW126" s="991"/>
      <c r="DX126" s="991"/>
      <c r="DY126" s="991"/>
      <c r="DZ126" s="992"/>
    </row>
    <row r="127" spans="1:130" s="226" customFormat="1" ht="26.25" customHeight="1" x14ac:dyDescent="0.15">
      <c r="A127" s="1122"/>
      <c r="B127" s="1015"/>
      <c r="C127" s="1037" t="s">
        <v>482</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5678</v>
      </c>
      <c r="AB127" s="1023"/>
      <c r="AC127" s="1023"/>
      <c r="AD127" s="1023"/>
      <c r="AE127" s="1024"/>
      <c r="AF127" s="1025">
        <v>5651</v>
      </c>
      <c r="AG127" s="1023"/>
      <c r="AH127" s="1023"/>
      <c r="AI127" s="1023"/>
      <c r="AJ127" s="1024"/>
      <c r="AK127" s="1025">
        <v>16454</v>
      </c>
      <c r="AL127" s="1023"/>
      <c r="AM127" s="1023"/>
      <c r="AN127" s="1023"/>
      <c r="AO127" s="1024"/>
      <c r="AP127" s="1026">
        <v>0.4</v>
      </c>
      <c r="AQ127" s="1027"/>
      <c r="AR127" s="1027"/>
      <c r="AS127" s="1027"/>
      <c r="AT127" s="1028"/>
      <c r="AU127" s="228"/>
      <c r="AV127" s="228"/>
      <c r="AW127" s="228"/>
      <c r="AX127" s="1095" t="s">
        <v>483</v>
      </c>
      <c r="AY127" s="1096"/>
      <c r="AZ127" s="1096"/>
      <c r="BA127" s="1096"/>
      <c r="BB127" s="1096"/>
      <c r="BC127" s="1096"/>
      <c r="BD127" s="1096"/>
      <c r="BE127" s="1097"/>
      <c r="BF127" s="1098" t="s">
        <v>484</v>
      </c>
      <c r="BG127" s="1096"/>
      <c r="BH127" s="1096"/>
      <c r="BI127" s="1096"/>
      <c r="BJ127" s="1096"/>
      <c r="BK127" s="1096"/>
      <c r="BL127" s="1097"/>
      <c r="BM127" s="1098" t="s">
        <v>485</v>
      </c>
      <c r="BN127" s="1096"/>
      <c r="BO127" s="1096"/>
      <c r="BP127" s="1096"/>
      <c r="BQ127" s="1096"/>
      <c r="BR127" s="1096"/>
      <c r="BS127" s="1097"/>
      <c r="BT127" s="1098" t="s">
        <v>486</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487</v>
      </c>
      <c r="CQ127" s="987"/>
      <c r="CR127" s="987"/>
      <c r="CS127" s="987"/>
      <c r="CT127" s="987"/>
      <c r="CU127" s="987"/>
      <c r="CV127" s="987"/>
      <c r="CW127" s="987"/>
      <c r="CX127" s="987"/>
      <c r="CY127" s="987"/>
      <c r="CZ127" s="987"/>
      <c r="DA127" s="987"/>
      <c r="DB127" s="987"/>
      <c r="DC127" s="987"/>
      <c r="DD127" s="987"/>
      <c r="DE127" s="987"/>
      <c r="DF127" s="988"/>
      <c r="DG127" s="989" t="s">
        <v>129</v>
      </c>
      <c r="DH127" s="990"/>
      <c r="DI127" s="990"/>
      <c r="DJ127" s="990"/>
      <c r="DK127" s="990"/>
      <c r="DL127" s="990" t="s">
        <v>414</v>
      </c>
      <c r="DM127" s="990"/>
      <c r="DN127" s="990"/>
      <c r="DO127" s="990"/>
      <c r="DP127" s="990"/>
      <c r="DQ127" s="990" t="s">
        <v>414</v>
      </c>
      <c r="DR127" s="990"/>
      <c r="DS127" s="990"/>
      <c r="DT127" s="990"/>
      <c r="DU127" s="990"/>
      <c r="DV127" s="991" t="s">
        <v>414</v>
      </c>
      <c r="DW127" s="991"/>
      <c r="DX127" s="991"/>
      <c r="DY127" s="991"/>
      <c r="DZ127" s="992"/>
    </row>
    <row r="128" spans="1:130" s="226" customFormat="1" ht="26.25" customHeight="1" thickBot="1" x14ac:dyDescent="0.2">
      <c r="A128" s="1105" t="s">
        <v>488</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489</v>
      </c>
      <c r="X128" s="1107"/>
      <c r="Y128" s="1107"/>
      <c r="Z128" s="1108"/>
      <c r="AA128" s="1109">
        <v>81328</v>
      </c>
      <c r="AB128" s="1110"/>
      <c r="AC128" s="1110"/>
      <c r="AD128" s="1110"/>
      <c r="AE128" s="1111"/>
      <c r="AF128" s="1112">
        <v>88987</v>
      </c>
      <c r="AG128" s="1110"/>
      <c r="AH128" s="1110"/>
      <c r="AI128" s="1110"/>
      <c r="AJ128" s="1111"/>
      <c r="AK128" s="1112">
        <v>86536</v>
      </c>
      <c r="AL128" s="1110"/>
      <c r="AM128" s="1110"/>
      <c r="AN128" s="1110"/>
      <c r="AO128" s="1111"/>
      <c r="AP128" s="1113"/>
      <c r="AQ128" s="1114"/>
      <c r="AR128" s="1114"/>
      <c r="AS128" s="1114"/>
      <c r="AT128" s="1115"/>
      <c r="AU128" s="228"/>
      <c r="AV128" s="228"/>
      <c r="AW128" s="228"/>
      <c r="AX128" s="960" t="s">
        <v>490</v>
      </c>
      <c r="AY128" s="961"/>
      <c r="AZ128" s="961"/>
      <c r="BA128" s="961"/>
      <c r="BB128" s="961"/>
      <c r="BC128" s="961"/>
      <c r="BD128" s="961"/>
      <c r="BE128" s="962"/>
      <c r="BF128" s="1116" t="s">
        <v>129</v>
      </c>
      <c r="BG128" s="1117"/>
      <c r="BH128" s="1117"/>
      <c r="BI128" s="1117"/>
      <c r="BJ128" s="1117"/>
      <c r="BK128" s="1117"/>
      <c r="BL128" s="1118"/>
      <c r="BM128" s="1116">
        <v>14.67</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491</v>
      </c>
      <c r="CQ128" s="790"/>
      <c r="CR128" s="790"/>
      <c r="CS128" s="790"/>
      <c r="CT128" s="790"/>
      <c r="CU128" s="790"/>
      <c r="CV128" s="790"/>
      <c r="CW128" s="790"/>
      <c r="CX128" s="790"/>
      <c r="CY128" s="790"/>
      <c r="CZ128" s="790"/>
      <c r="DA128" s="790"/>
      <c r="DB128" s="790"/>
      <c r="DC128" s="790"/>
      <c r="DD128" s="790"/>
      <c r="DE128" s="790"/>
      <c r="DF128" s="1100"/>
      <c r="DG128" s="1101" t="s">
        <v>129</v>
      </c>
      <c r="DH128" s="1102"/>
      <c r="DI128" s="1102"/>
      <c r="DJ128" s="1102"/>
      <c r="DK128" s="1102"/>
      <c r="DL128" s="1102" t="s">
        <v>129</v>
      </c>
      <c r="DM128" s="1102"/>
      <c r="DN128" s="1102"/>
      <c r="DO128" s="1102"/>
      <c r="DP128" s="1102"/>
      <c r="DQ128" s="1102" t="s">
        <v>129</v>
      </c>
      <c r="DR128" s="1102"/>
      <c r="DS128" s="1102"/>
      <c r="DT128" s="1102"/>
      <c r="DU128" s="1102"/>
      <c r="DV128" s="1103" t="s">
        <v>129</v>
      </c>
      <c r="DW128" s="1103"/>
      <c r="DX128" s="1103"/>
      <c r="DY128" s="1103"/>
      <c r="DZ128" s="1104"/>
    </row>
    <row r="129" spans="1:131" s="226" customFormat="1" ht="26.25" customHeight="1" x14ac:dyDescent="0.15">
      <c r="A129" s="998" t="s">
        <v>106</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492</v>
      </c>
      <c r="X129" s="1135"/>
      <c r="Y129" s="1135"/>
      <c r="Z129" s="1136"/>
      <c r="AA129" s="1022">
        <v>5122253</v>
      </c>
      <c r="AB129" s="1023"/>
      <c r="AC129" s="1023"/>
      <c r="AD129" s="1023"/>
      <c r="AE129" s="1024"/>
      <c r="AF129" s="1025">
        <v>5376878</v>
      </c>
      <c r="AG129" s="1023"/>
      <c r="AH129" s="1023"/>
      <c r="AI129" s="1023"/>
      <c r="AJ129" s="1024"/>
      <c r="AK129" s="1025">
        <v>5546980</v>
      </c>
      <c r="AL129" s="1023"/>
      <c r="AM129" s="1023"/>
      <c r="AN129" s="1023"/>
      <c r="AO129" s="1024"/>
      <c r="AP129" s="1137"/>
      <c r="AQ129" s="1138"/>
      <c r="AR129" s="1138"/>
      <c r="AS129" s="1138"/>
      <c r="AT129" s="1139"/>
      <c r="AU129" s="229"/>
      <c r="AV129" s="229"/>
      <c r="AW129" s="229"/>
      <c r="AX129" s="1129" t="s">
        <v>493</v>
      </c>
      <c r="AY129" s="987"/>
      <c r="AZ129" s="987"/>
      <c r="BA129" s="987"/>
      <c r="BB129" s="987"/>
      <c r="BC129" s="987"/>
      <c r="BD129" s="987"/>
      <c r="BE129" s="988"/>
      <c r="BF129" s="1130" t="s">
        <v>129</v>
      </c>
      <c r="BG129" s="1131"/>
      <c r="BH129" s="1131"/>
      <c r="BI129" s="1131"/>
      <c r="BJ129" s="1131"/>
      <c r="BK129" s="1131"/>
      <c r="BL129" s="1132"/>
      <c r="BM129" s="1130">
        <v>19.670000000000002</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494</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495</v>
      </c>
      <c r="X130" s="1135"/>
      <c r="Y130" s="1135"/>
      <c r="Z130" s="1136"/>
      <c r="AA130" s="1022">
        <v>927675</v>
      </c>
      <c r="AB130" s="1023"/>
      <c r="AC130" s="1023"/>
      <c r="AD130" s="1023"/>
      <c r="AE130" s="1024"/>
      <c r="AF130" s="1025">
        <v>969523</v>
      </c>
      <c r="AG130" s="1023"/>
      <c r="AH130" s="1023"/>
      <c r="AI130" s="1023"/>
      <c r="AJ130" s="1024"/>
      <c r="AK130" s="1025">
        <v>959974</v>
      </c>
      <c r="AL130" s="1023"/>
      <c r="AM130" s="1023"/>
      <c r="AN130" s="1023"/>
      <c r="AO130" s="1024"/>
      <c r="AP130" s="1137"/>
      <c r="AQ130" s="1138"/>
      <c r="AR130" s="1138"/>
      <c r="AS130" s="1138"/>
      <c r="AT130" s="1139"/>
      <c r="AU130" s="229"/>
      <c r="AV130" s="229"/>
      <c r="AW130" s="229"/>
      <c r="AX130" s="1129" t="s">
        <v>496</v>
      </c>
      <c r="AY130" s="987"/>
      <c r="AZ130" s="987"/>
      <c r="BA130" s="987"/>
      <c r="BB130" s="987"/>
      <c r="BC130" s="987"/>
      <c r="BD130" s="987"/>
      <c r="BE130" s="988"/>
      <c r="BF130" s="1165">
        <v>11.5</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497</v>
      </c>
      <c r="X131" s="1172"/>
      <c r="Y131" s="1172"/>
      <c r="Z131" s="1173"/>
      <c r="AA131" s="1068">
        <v>4194578</v>
      </c>
      <c r="AB131" s="1050"/>
      <c r="AC131" s="1050"/>
      <c r="AD131" s="1050"/>
      <c r="AE131" s="1051"/>
      <c r="AF131" s="1049">
        <v>4407355</v>
      </c>
      <c r="AG131" s="1050"/>
      <c r="AH131" s="1050"/>
      <c r="AI131" s="1050"/>
      <c r="AJ131" s="1051"/>
      <c r="AK131" s="1049">
        <v>4587006</v>
      </c>
      <c r="AL131" s="1050"/>
      <c r="AM131" s="1050"/>
      <c r="AN131" s="1050"/>
      <c r="AO131" s="1051"/>
      <c r="AP131" s="1174"/>
      <c r="AQ131" s="1175"/>
      <c r="AR131" s="1175"/>
      <c r="AS131" s="1175"/>
      <c r="AT131" s="1176"/>
      <c r="AU131" s="229"/>
      <c r="AV131" s="229"/>
      <c r="AW131" s="229"/>
      <c r="AX131" s="1147" t="s">
        <v>498</v>
      </c>
      <c r="AY131" s="790"/>
      <c r="AZ131" s="790"/>
      <c r="BA131" s="790"/>
      <c r="BB131" s="790"/>
      <c r="BC131" s="790"/>
      <c r="BD131" s="790"/>
      <c r="BE131" s="1100"/>
      <c r="BF131" s="1148">
        <v>81.900000000000006</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499</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500</v>
      </c>
      <c r="W132" s="1158"/>
      <c r="X132" s="1158"/>
      <c r="Y132" s="1158"/>
      <c r="Z132" s="1159"/>
      <c r="AA132" s="1160">
        <v>12.05525323</v>
      </c>
      <c r="AB132" s="1161"/>
      <c r="AC132" s="1161"/>
      <c r="AD132" s="1161"/>
      <c r="AE132" s="1162"/>
      <c r="AF132" s="1163">
        <v>11.513050339999999</v>
      </c>
      <c r="AG132" s="1161"/>
      <c r="AH132" s="1161"/>
      <c r="AI132" s="1161"/>
      <c r="AJ132" s="1162"/>
      <c r="AK132" s="1163">
        <v>11.17685479</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501</v>
      </c>
      <c r="W133" s="1141"/>
      <c r="X133" s="1141"/>
      <c r="Y133" s="1141"/>
      <c r="Z133" s="1142"/>
      <c r="AA133" s="1143">
        <v>12.2</v>
      </c>
      <c r="AB133" s="1144"/>
      <c r="AC133" s="1144"/>
      <c r="AD133" s="1144"/>
      <c r="AE133" s="1145"/>
      <c r="AF133" s="1143">
        <v>11.9</v>
      </c>
      <c r="AG133" s="1144"/>
      <c r="AH133" s="1144"/>
      <c r="AI133" s="1144"/>
      <c r="AJ133" s="1145"/>
      <c r="AK133" s="1143">
        <v>11.5</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xdoz/in6DVABizze06letXbXq7uBPMySIOfaNZTlNwRVvQA6FYX5kjl5+qpwTH5iABE2KC6zuC/8iRCX8P+qgg==" saltValue="nAloSIbXIszAnmLV0eHGz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topLeftCell="A10" zoomScaleNormal="85" zoomScaleSheetLayoutView="100" workbookViewId="0">
      <selection activeCell="BE43" sqref="BE43:BF43"/>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j8eow18LZXXWdFoc+fyfDJACEFwrtl40oMOOhCJfhWVwXWybAqOWN6x7nvZbf2h+BJOJcSG/vvZ7blccoL/FIA==" saltValue="hg0OoQho025T1uYMI/5Q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abSelected="1" topLeftCell="AB28" zoomScaleNormal="100" zoomScaleSheetLayoutView="55" workbookViewId="0">
      <selection activeCell="BE43" sqref="BE43:BF43"/>
    </sheetView>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rrLr9YOuskXYpdvYaRbZhqGFOb3Qa7n6dzrQnXmZAyZjYXB9FGUAGZ9/Z5yBJpyilvH3X5VSxGKa6YlzcJlYg==" saltValue="qyMCk67/DaTGexieZLsE1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tabSelected="1" view="pageBreakPreview" topLeftCell="A37" workbookViewId="0">
      <selection activeCell="BE43" sqref="BE43:BF43"/>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505</v>
      </c>
      <c r="AP7" s="268"/>
      <c r="AQ7" s="269" t="s">
        <v>506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507</v>
      </c>
      <c r="AQ8" s="275" t="s">
        <v>508</v>
      </c>
      <c r="AR8" s="276" t="s">
        <v>509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510</v>
      </c>
      <c r="AL9" s="1181"/>
      <c r="AM9" s="1181"/>
      <c r="AN9" s="1182"/>
      <c r="AO9" s="277">
        <v>1944321</v>
      </c>
      <c r="AP9" s="277">
        <v>220745</v>
      </c>
      <c r="AQ9" s="278">
        <v>163770</v>
      </c>
      <c r="AR9" s="279">
        <v>34.799999999999997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511</v>
      </c>
      <c r="AL10" s="1181"/>
      <c r="AM10" s="1181"/>
      <c r="AN10" s="1182"/>
      <c r="AO10" s="280">
        <v>228777</v>
      </c>
      <c r="AP10" s="280">
        <v>25974</v>
      </c>
      <c r="AQ10" s="281">
        <v>24683</v>
      </c>
      <c r="AR10" s="282">
        <v>5.2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512</v>
      </c>
      <c r="AL11" s="1181"/>
      <c r="AM11" s="1181"/>
      <c r="AN11" s="1182"/>
      <c r="AO11" s="280">
        <v>232587</v>
      </c>
      <c r="AP11" s="280">
        <v>26406</v>
      </c>
      <c r="AQ11" s="281">
        <v>5136</v>
      </c>
      <c r="AR11" s="282">
        <v>414.1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513</v>
      </c>
      <c r="AL12" s="1181"/>
      <c r="AM12" s="1181"/>
      <c r="AN12" s="1182"/>
      <c r="AO12" s="280" t="s">
        <v>514</v>
      </c>
      <c r="AP12" s="280" t="s">
        <v>514</v>
      </c>
      <c r="AQ12" s="281" t="s">
        <v>514</v>
      </c>
      <c r="AR12" s="282" t="s">
        <v>514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515</v>
      </c>
      <c r="AL13" s="1181"/>
      <c r="AM13" s="1181"/>
      <c r="AN13" s="1182"/>
      <c r="AO13" s="280">
        <v>29690</v>
      </c>
      <c r="AP13" s="280">
        <v>3371</v>
      </c>
      <c r="AQ13" s="281">
        <v>6255</v>
      </c>
      <c r="AR13" s="282">
        <v>-46.1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516</v>
      </c>
      <c r="AL14" s="1181"/>
      <c r="AM14" s="1181"/>
      <c r="AN14" s="1182"/>
      <c r="AO14" s="280">
        <v>26669</v>
      </c>
      <c r="AP14" s="280">
        <v>3028</v>
      </c>
      <c r="AQ14" s="281">
        <v>3424</v>
      </c>
      <c r="AR14" s="282">
        <v>-11.6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517</v>
      </c>
      <c r="AL15" s="1184"/>
      <c r="AM15" s="1184"/>
      <c r="AN15" s="1185"/>
      <c r="AO15" s="280">
        <v>-184731</v>
      </c>
      <c r="AP15" s="280">
        <v>-20973</v>
      </c>
      <c r="AQ15" s="281">
        <v>-13292</v>
      </c>
      <c r="AR15" s="282">
        <v>57.8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189</v>
      </c>
      <c r="AL16" s="1184"/>
      <c r="AM16" s="1184"/>
      <c r="AN16" s="1185"/>
      <c r="AO16" s="280">
        <v>2277313</v>
      </c>
      <c r="AP16" s="280">
        <v>258551</v>
      </c>
      <c r="AQ16" s="281">
        <v>189976</v>
      </c>
      <c r="AR16" s="282">
        <v>36.1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519</v>
      </c>
      <c r="AP20" s="289" t="s">
        <v>520</v>
      </c>
      <c r="AQ20" s="290" t="s">
        <v>521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522</v>
      </c>
      <c r="AL21" s="1187"/>
      <c r="AM21" s="1187"/>
      <c r="AN21" s="1188"/>
      <c r="AO21" s="293">
        <v>22.59</v>
      </c>
      <c r="AP21" s="294">
        <v>16.39</v>
      </c>
      <c r="AQ21" s="295">
        <v>6.2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523</v>
      </c>
      <c r="AL22" s="1187"/>
      <c r="AM22" s="1187"/>
      <c r="AN22" s="1188"/>
      <c r="AO22" s="298">
        <v>99.6</v>
      </c>
      <c r="AP22" s="299">
        <v>95.8</v>
      </c>
      <c r="AQ22" s="300">
        <v>3.8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524</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525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505</v>
      </c>
      <c r="AP30" s="268"/>
      <c r="AQ30" s="269" t="s">
        <v>506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507</v>
      </c>
      <c r="AQ31" s="275" t="s">
        <v>508</v>
      </c>
      <c r="AR31" s="276" t="s">
        <v>509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527</v>
      </c>
      <c r="AL32" s="1195"/>
      <c r="AM32" s="1195"/>
      <c r="AN32" s="1196"/>
      <c r="AO32" s="308">
        <v>1025191</v>
      </c>
      <c r="AP32" s="308">
        <v>116393</v>
      </c>
      <c r="AQ32" s="309">
        <v>115605</v>
      </c>
      <c r="AR32" s="310">
        <v>0.7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528</v>
      </c>
      <c r="AL33" s="1195"/>
      <c r="AM33" s="1195"/>
      <c r="AN33" s="1196"/>
      <c r="AO33" s="308" t="s">
        <v>514</v>
      </c>
      <c r="AP33" s="308" t="s">
        <v>514</v>
      </c>
      <c r="AQ33" s="309">
        <v>170</v>
      </c>
      <c r="AR33" s="310" t="s">
        <v>514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529</v>
      </c>
      <c r="AL34" s="1195"/>
      <c r="AM34" s="1195"/>
      <c r="AN34" s="1196"/>
      <c r="AO34" s="308" t="s">
        <v>514</v>
      </c>
      <c r="AP34" s="308" t="s">
        <v>514</v>
      </c>
      <c r="AQ34" s="309">
        <v>200</v>
      </c>
      <c r="AR34" s="310" t="s">
        <v>514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530</v>
      </c>
      <c r="AL35" s="1195"/>
      <c r="AM35" s="1195"/>
      <c r="AN35" s="1196"/>
      <c r="AO35" s="308">
        <v>409148</v>
      </c>
      <c r="AP35" s="308">
        <v>46452</v>
      </c>
      <c r="AQ35" s="309">
        <v>23913</v>
      </c>
      <c r="AR35" s="310">
        <v>94.3</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531</v>
      </c>
      <c r="AL36" s="1195"/>
      <c r="AM36" s="1195"/>
      <c r="AN36" s="1196"/>
      <c r="AO36" s="308">
        <v>78069</v>
      </c>
      <c r="AP36" s="308">
        <v>8863</v>
      </c>
      <c r="AQ36" s="309">
        <v>3903</v>
      </c>
      <c r="AR36" s="310">
        <v>127.1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532</v>
      </c>
      <c r="AL37" s="1195"/>
      <c r="AM37" s="1195"/>
      <c r="AN37" s="1196"/>
      <c r="AO37" s="308">
        <v>46736</v>
      </c>
      <c r="AP37" s="308">
        <v>5306</v>
      </c>
      <c r="AQ37" s="309">
        <v>982</v>
      </c>
      <c r="AR37" s="310">
        <v>440.3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533</v>
      </c>
      <c r="AL38" s="1198"/>
      <c r="AM38" s="1198"/>
      <c r="AN38" s="1199"/>
      <c r="AO38" s="311">
        <v>49</v>
      </c>
      <c r="AP38" s="311">
        <v>6</v>
      </c>
      <c r="AQ38" s="312">
        <v>19</v>
      </c>
      <c r="AR38" s="300">
        <v>-68.400000000000006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534</v>
      </c>
      <c r="AL39" s="1198"/>
      <c r="AM39" s="1198"/>
      <c r="AN39" s="1199"/>
      <c r="AO39" s="308">
        <v>-86536</v>
      </c>
      <c r="AP39" s="308">
        <v>-9825</v>
      </c>
      <c r="AQ39" s="309">
        <v>-4902</v>
      </c>
      <c r="AR39" s="310">
        <v>100.4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535</v>
      </c>
      <c r="AL40" s="1195"/>
      <c r="AM40" s="1195"/>
      <c r="AN40" s="1196"/>
      <c r="AO40" s="308">
        <v>-959974</v>
      </c>
      <c r="AP40" s="308">
        <v>-108989</v>
      </c>
      <c r="AQ40" s="309">
        <v>-94813</v>
      </c>
      <c r="AR40" s="310">
        <v>15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300</v>
      </c>
      <c r="AL41" s="1201"/>
      <c r="AM41" s="1201"/>
      <c r="AN41" s="1202"/>
      <c r="AO41" s="308">
        <v>512683</v>
      </c>
      <c r="AP41" s="308">
        <v>58207</v>
      </c>
      <c r="AQ41" s="309">
        <v>45077</v>
      </c>
      <c r="AR41" s="310">
        <v>29.1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505</v>
      </c>
      <c r="AN49" s="1191" t="s">
        <v>539</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540</v>
      </c>
      <c r="AO50" s="325" t="s">
        <v>541</v>
      </c>
      <c r="AP50" s="326" t="s">
        <v>542</v>
      </c>
      <c r="AQ50" s="327" t="s">
        <v>543</v>
      </c>
      <c r="AR50" s="328" t="s">
        <v>544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545</v>
      </c>
      <c r="AL51" s="321"/>
      <c r="AM51" s="329">
        <v>2370524</v>
      </c>
      <c r="AN51" s="330">
        <v>245701</v>
      </c>
      <c r="AO51" s="331">
        <v>-38</v>
      </c>
      <c r="AP51" s="332">
        <v>202870</v>
      </c>
      <c r="AQ51" s="333">
        <v>20.100000000000001</v>
      </c>
      <c r="AR51" s="334">
        <v>-58.1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546</v>
      </c>
      <c r="AM52" s="337">
        <v>821237</v>
      </c>
      <c r="AN52" s="338">
        <v>85120</v>
      </c>
      <c r="AO52" s="339">
        <v>32.1</v>
      </c>
      <c r="AP52" s="340">
        <v>79735</v>
      </c>
      <c r="AQ52" s="341">
        <v>0.5</v>
      </c>
      <c r="AR52" s="342">
        <v>31.6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547</v>
      </c>
      <c r="AL53" s="321"/>
      <c r="AM53" s="329">
        <v>2431180</v>
      </c>
      <c r="AN53" s="330">
        <v>258746</v>
      </c>
      <c r="AO53" s="331">
        <v>5.3</v>
      </c>
      <c r="AP53" s="332">
        <v>167497</v>
      </c>
      <c r="AQ53" s="333">
        <v>-17.399999999999999</v>
      </c>
      <c r="AR53" s="334">
        <v>22.7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546</v>
      </c>
      <c r="AM54" s="337">
        <v>1379616</v>
      </c>
      <c r="AN54" s="338">
        <v>146830</v>
      </c>
      <c r="AO54" s="339">
        <v>72.5</v>
      </c>
      <c r="AP54" s="340">
        <v>82571</v>
      </c>
      <c r="AQ54" s="341">
        <v>3.6</v>
      </c>
      <c r="AR54" s="342">
        <v>68.900000000000006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548</v>
      </c>
      <c r="AL55" s="321"/>
      <c r="AM55" s="329">
        <v>4338942</v>
      </c>
      <c r="AN55" s="330">
        <v>472497</v>
      </c>
      <c r="AO55" s="331">
        <v>82.6</v>
      </c>
      <c r="AP55" s="332">
        <v>190274</v>
      </c>
      <c r="AQ55" s="333">
        <v>13.6</v>
      </c>
      <c r="AR55" s="334">
        <v>69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546</v>
      </c>
      <c r="AM56" s="337">
        <v>2624870</v>
      </c>
      <c r="AN56" s="338">
        <v>285840</v>
      </c>
      <c r="AO56" s="339">
        <v>94.7</v>
      </c>
      <c r="AP56" s="340">
        <v>88584</v>
      </c>
      <c r="AQ56" s="341">
        <v>7.3</v>
      </c>
      <c r="AR56" s="342">
        <v>87.4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549</v>
      </c>
      <c r="AL57" s="321"/>
      <c r="AM57" s="329">
        <v>3042173</v>
      </c>
      <c r="AN57" s="330">
        <v>335633</v>
      </c>
      <c r="AO57" s="331">
        <v>-29</v>
      </c>
      <c r="AP57" s="332">
        <v>200194</v>
      </c>
      <c r="AQ57" s="333">
        <v>5.2</v>
      </c>
      <c r="AR57" s="334">
        <v>-34.200000000000003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546</v>
      </c>
      <c r="AM58" s="337">
        <v>1938058</v>
      </c>
      <c r="AN58" s="338">
        <v>213819</v>
      </c>
      <c r="AO58" s="339">
        <v>-25.2</v>
      </c>
      <c r="AP58" s="340">
        <v>106422</v>
      </c>
      <c r="AQ58" s="341">
        <v>20.100000000000001</v>
      </c>
      <c r="AR58" s="342">
        <v>-45.3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550</v>
      </c>
      <c r="AL59" s="321"/>
      <c r="AM59" s="329">
        <v>2436291</v>
      </c>
      <c r="AN59" s="330">
        <v>276600</v>
      </c>
      <c r="AO59" s="331">
        <v>-17.600000000000001</v>
      </c>
      <c r="AP59" s="332">
        <v>196914</v>
      </c>
      <c r="AQ59" s="333">
        <v>-1.6</v>
      </c>
      <c r="AR59" s="334">
        <v>-16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546</v>
      </c>
      <c r="AM60" s="337">
        <v>1241899</v>
      </c>
      <c r="AN60" s="338">
        <v>140997</v>
      </c>
      <c r="AO60" s="339">
        <v>-34.1</v>
      </c>
      <c r="AP60" s="340">
        <v>98966</v>
      </c>
      <c r="AQ60" s="341">
        <v>-7</v>
      </c>
      <c r="AR60" s="342">
        <v>-27.1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551</v>
      </c>
      <c r="AL61" s="343"/>
      <c r="AM61" s="344">
        <v>2923822</v>
      </c>
      <c r="AN61" s="345">
        <v>317835</v>
      </c>
      <c r="AO61" s="346">
        <v>0.7</v>
      </c>
      <c r="AP61" s="347">
        <v>191550</v>
      </c>
      <c r="AQ61" s="348">
        <v>4</v>
      </c>
      <c r="AR61" s="334">
        <v>-3.3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546</v>
      </c>
      <c r="AM62" s="337">
        <v>1601136</v>
      </c>
      <c r="AN62" s="338">
        <v>174521</v>
      </c>
      <c r="AO62" s="339">
        <v>28</v>
      </c>
      <c r="AP62" s="340">
        <v>91256</v>
      </c>
      <c r="AQ62" s="341">
        <v>4.9000000000000004</v>
      </c>
      <c r="AR62" s="342">
        <v>23.1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6yn5fQmpzA4MF5pVITvJVt/otXtVrEmda1qbyLkZmDVNXFNNMImWjcV8Jt5Hdgel69HtOX7eT4LB4NRj0P5+6Q==" saltValue="J0bpTtUML2t1ypTfhdnn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abSelected="1" topLeftCell="V83" zoomScaleNormal="100" zoomScaleSheetLayoutView="55" workbookViewId="0">
      <selection activeCell="BE43" sqref="BE43:BF43"/>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553</v>
      </c>
    </row>
    <row r="120" spans="125:125" ht="13.5" hidden="1" customHeight="1" x14ac:dyDescent="0.15"/>
    <row r="121" spans="125:125" ht="13.5" hidden="1" customHeight="1" x14ac:dyDescent="0.15">
      <c r="DU121" s="255"/>
    </row>
  </sheetData>
  <sheetProtection algorithmName="SHA-512" hashValue="FbHfolSq2zdTyGGfeq4BRXfoB/Py771axMKC3EZ/q3ggMihkPU57TtWNXOivAb7i0/dC/dboY6yP12hKgVr2fw==" saltValue="RvV1e4XKA6WW0yTXBI17k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abSelected="1" topLeftCell="A77" zoomScaleNormal="100" zoomScaleSheetLayoutView="55" workbookViewId="0">
      <selection activeCell="BE43" sqref="BE43:BF43"/>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554</v>
      </c>
    </row>
  </sheetData>
  <sheetProtection algorithmName="SHA-512" hashValue="KEyled/3GcjoxEUPUwsJ4UChlcRblVptzwlBqZEUeRXsIEb3NcoqfloUNUwoMwumS7TgXA26+6p1YqFUB+R9Vw==" saltValue="j83GXtdJAVmv4po+L0uAe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abSelected="1" topLeftCell="A34" zoomScaleSheetLayoutView="100" workbookViewId="0">
      <selection activeCell="BE43" sqref="BE43:BF4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3" t="s">
        <v>3</v>
      </c>
      <c r="D47" s="1203"/>
      <c r="E47" s="1204"/>
      <c r="F47" s="11">
        <v>11.09</v>
      </c>
      <c r="G47" s="12">
        <v>11.25</v>
      </c>
      <c r="H47" s="12">
        <v>10.48</v>
      </c>
      <c r="I47" s="12">
        <v>7.9</v>
      </c>
      <c r="J47" s="13">
        <v>7.45</v>
      </c>
    </row>
    <row r="48" spans="2:10" ht="57.75" customHeight="1" x14ac:dyDescent="0.15">
      <c r="B48" s="14"/>
      <c r="C48" s="1205" t="s">
        <v>4</v>
      </c>
      <c r="D48" s="1205"/>
      <c r="E48" s="1206"/>
      <c r="F48" s="15">
        <v>10.64</v>
      </c>
      <c r="G48" s="16">
        <v>9.68</v>
      </c>
      <c r="H48" s="16">
        <v>8.1300000000000008</v>
      </c>
      <c r="I48" s="16">
        <v>8.9700000000000006</v>
      </c>
      <c r="J48" s="17">
        <v>10.68</v>
      </c>
    </row>
    <row r="49" spans="2:10" ht="57.75" customHeight="1" thickBot="1" x14ac:dyDescent="0.2">
      <c r="B49" s="18"/>
      <c r="C49" s="1207" t="s">
        <v>5</v>
      </c>
      <c r="D49" s="1207"/>
      <c r="E49" s="1208"/>
      <c r="F49" s="19" t="s">
        <v>560</v>
      </c>
      <c r="G49" s="20" t="s">
        <v>561</v>
      </c>
      <c r="H49" s="20" t="s">
        <v>562</v>
      </c>
      <c r="I49" s="20" t="s">
        <v>563</v>
      </c>
      <c r="J49" s="21" t="s">
        <v>564</v>
      </c>
    </row>
    <row r="50" spans="2:10" x14ac:dyDescent="0.15"/>
  </sheetData>
  <sheetProtection algorithmName="SHA-512" hashValue="MqBuDQ9sJGqnK6SuMZICr3FrjOnxhbb+NJMeiOkBZ5DHyWNG2ruJ/Bgogloa5Xo1IBDDyq5ksiDUkb7d0DRyUg==" saltValue="Rupw11d/jfV4IzqRz+cU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topLeftCell="C31" zoomScaleSheetLayoutView="100" workbookViewId="0">
      <selection activeCell="BE43" sqref="BE43:BF43"/>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5" t="s">
        <v>565</v>
      </c>
      <c r="D34" s="1215"/>
      <c r="E34" s="1216"/>
      <c r="F34" s="32">
        <v>10.63</v>
      </c>
      <c r="G34" s="33">
        <v>9.67</v>
      </c>
      <c r="H34" s="33">
        <v>8.1199999999999992</v>
      </c>
      <c r="I34" s="33">
        <v>8.9700000000000006</v>
      </c>
      <c r="J34" s="34">
        <v>10.68</v>
      </c>
      <c r="K34" s="22"/>
      <c r="L34" s="22"/>
      <c r="M34" s="22"/>
      <c r="N34" s="22"/>
      <c r="O34" s="22"/>
      <c r="P34" s="22"/>
    </row>
    <row r="35" spans="1:16" ht="39" customHeight="1" x14ac:dyDescent="0.15">
      <c r="A35" s="22"/>
      <c r="B35" s="35"/>
      <c r="C35" s="1209" t="s">
        <v>566</v>
      </c>
      <c r="D35" s="1210"/>
      <c r="E35" s="1211"/>
      <c r="F35" s="36">
        <v>4.57</v>
      </c>
      <c r="G35" s="37">
        <v>4.75</v>
      </c>
      <c r="H35" s="37">
        <v>4.0999999999999996</v>
      </c>
      <c r="I35" s="37">
        <v>3.81</v>
      </c>
      <c r="J35" s="38">
        <v>3</v>
      </c>
      <c r="K35" s="22"/>
      <c r="L35" s="22"/>
      <c r="M35" s="22"/>
      <c r="N35" s="22"/>
      <c r="O35" s="22"/>
      <c r="P35" s="22"/>
    </row>
    <row r="36" spans="1:16" ht="39" customHeight="1" x14ac:dyDescent="0.15">
      <c r="A36" s="22"/>
      <c r="B36" s="35"/>
      <c r="C36" s="1209" t="s">
        <v>567</v>
      </c>
      <c r="D36" s="1210"/>
      <c r="E36" s="1211"/>
      <c r="F36" s="36">
        <v>0.69</v>
      </c>
      <c r="G36" s="37">
        <v>0.64</v>
      </c>
      <c r="H36" s="37">
        <v>0</v>
      </c>
      <c r="I36" s="37">
        <v>0.69</v>
      </c>
      <c r="J36" s="38">
        <v>0.78</v>
      </c>
      <c r="K36" s="22"/>
      <c r="L36" s="22"/>
      <c r="M36" s="22"/>
      <c r="N36" s="22"/>
      <c r="O36" s="22"/>
      <c r="P36" s="22"/>
    </row>
    <row r="37" spans="1:16" ht="39" customHeight="1" x14ac:dyDescent="0.15">
      <c r="A37" s="22"/>
      <c r="B37" s="35"/>
      <c r="C37" s="1209" t="s">
        <v>568</v>
      </c>
      <c r="D37" s="1210"/>
      <c r="E37" s="1211"/>
      <c r="F37" s="36">
        <v>0.09</v>
      </c>
      <c r="G37" s="37">
        <v>0.38</v>
      </c>
      <c r="H37" s="37">
        <v>0.34</v>
      </c>
      <c r="I37" s="37">
        <v>0.86</v>
      </c>
      <c r="J37" s="38">
        <v>0.37</v>
      </c>
      <c r="K37" s="22"/>
      <c r="L37" s="22"/>
      <c r="M37" s="22"/>
      <c r="N37" s="22"/>
      <c r="O37" s="22"/>
      <c r="P37" s="22"/>
    </row>
    <row r="38" spans="1:16" ht="39" customHeight="1" x14ac:dyDescent="0.15">
      <c r="A38" s="22"/>
      <c r="B38" s="35"/>
      <c r="C38" s="1209" t="s">
        <v>569</v>
      </c>
      <c r="D38" s="1210"/>
      <c r="E38" s="1211"/>
      <c r="F38" s="36">
        <v>0.04</v>
      </c>
      <c r="G38" s="37">
        <v>0.1</v>
      </c>
      <c r="H38" s="37">
        <v>0.04</v>
      </c>
      <c r="I38" s="37">
        <v>7.0000000000000007E-2</v>
      </c>
      <c r="J38" s="38">
        <v>0.05</v>
      </c>
      <c r="K38" s="22"/>
      <c r="L38" s="22"/>
      <c r="M38" s="22"/>
      <c r="N38" s="22"/>
      <c r="O38" s="22"/>
      <c r="P38" s="22"/>
    </row>
    <row r="39" spans="1:16" ht="39" customHeight="1" x14ac:dyDescent="0.15">
      <c r="A39" s="22"/>
      <c r="B39" s="35"/>
      <c r="C39" s="1209" t="s">
        <v>570</v>
      </c>
      <c r="D39" s="1210"/>
      <c r="E39" s="1211"/>
      <c r="F39" s="36">
        <v>0.01</v>
      </c>
      <c r="G39" s="37">
        <v>0</v>
      </c>
      <c r="H39" s="37">
        <v>0.01</v>
      </c>
      <c r="I39" s="37">
        <v>0.01</v>
      </c>
      <c r="J39" s="38">
        <v>0.04</v>
      </c>
      <c r="K39" s="22"/>
      <c r="L39" s="22"/>
      <c r="M39" s="22"/>
      <c r="N39" s="22"/>
      <c r="O39" s="22"/>
      <c r="P39" s="22"/>
    </row>
    <row r="40" spans="1:16" ht="39" customHeight="1" x14ac:dyDescent="0.15">
      <c r="A40" s="22"/>
      <c r="B40" s="35"/>
      <c r="C40" s="1209" t="s">
        <v>571</v>
      </c>
      <c r="D40" s="1210"/>
      <c r="E40" s="1211"/>
      <c r="F40" s="36">
        <v>0</v>
      </c>
      <c r="G40" s="37">
        <v>0.33</v>
      </c>
      <c r="H40" s="37">
        <v>0</v>
      </c>
      <c r="I40" s="37">
        <v>0</v>
      </c>
      <c r="J40" s="38">
        <v>0</v>
      </c>
      <c r="K40" s="22"/>
      <c r="L40" s="22"/>
      <c r="M40" s="22"/>
      <c r="N40" s="22"/>
      <c r="O40" s="22"/>
      <c r="P40" s="22"/>
    </row>
    <row r="41" spans="1:16" ht="39" customHeight="1" x14ac:dyDescent="0.15">
      <c r="A41" s="22"/>
      <c r="B41" s="35"/>
      <c r="C41" s="1209" t="s">
        <v>572</v>
      </c>
      <c r="D41" s="1210"/>
      <c r="E41" s="1211"/>
      <c r="F41" s="36">
        <v>0</v>
      </c>
      <c r="G41" s="37">
        <v>0</v>
      </c>
      <c r="H41" s="37">
        <v>0</v>
      </c>
      <c r="I41" s="37">
        <v>0</v>
      </c>
      <c r="J41" s="38">
        <v>0</v>
      </c>
      <c r="K41" s="22"/>
      <c r="L41" s="22"/>
      <c r="M41" s="22"/>
      <c r="N41" s="22"/>
      <c r="O41" s="22"/>
      <c r="P41" s="22"/>
    </row>
    <row r="42" spans="1:16" ht="39" customHeight="1" x14ac:dyDescent="0.15">
      <c r="A42" s="22"/>
      <c r="B42" s="39"/>
      <c r="C42" s="1209" t="s">
        <v>573</v>
      </c>
      <c r="D42" s="1210"/>
      <c r="E42" s="1211"/>
      <c r="F42" s="36" t="s">
        <v>514</v>
      </c>
      <c r="G42" s="37" t="s">
        <v>514</v>
      </c>
      <c r="H42" s="37" t="s">
        <v>514</v>
      </c>
      <c r="I42" s="37" t="s">
        <v>514</v>
      </c>
      <c r="J42" s="38" t="s">
        <v>514</v>
      </c>
      <c r="K42" s="22"/>
      <c r="L42" s="22"/>
      <c r="M42" s="22"/>
      <c r="N42" s="22"/>
      <c r="O42" s="22"/>
      <c r="P42" s="22"/>
    </row>
    <row r="43" spans="1:16" ht="39" customHeight="1" thickBot="1" x14ac:dyDescent="0.2">
      <c r="A43" s="22"/>
      <c r="B43" s="40"/>
      <c r="C43" s="1212" t="s">
        <v>574</v>
      </c>
      <c r="D43" s="1213"/>
      <c r="E43" s="1214"/>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BB1geq4Fhs06EWlcK4JyaQegEN0uJHfA2XWChde2b3u9mmnVh2ZbIhNySv6GPCEkQ4AkbQj6wAdtcBI6l3WoA==" saltValue="rz1fONQFMRP3kAUr/u/+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abSelected="1" topLeftCell="A31" zoomScaleSheetLayoutView="55" workbookViewId="0">
      <selection activeCell="BE43" sqref="BE43:BF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1068</v>
      </c>
      <c r="L45" s="60">
        <v>1055</v>
      </c>
      <c r="M45" s="60">
        <v>1052</v>
      </c>
      <c r="N45" s="60">
        <v>1037</v>
      </c>
      <c r="O45" s="61">
        <v>1025</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514</v>
      </c>
      <c r="L46" s="64" t="s">
        <v>514</v>
      </c>
      <c r="M46" s="64" t="s">
        <v>514</v>
      </c>
      <c r="N46" s="64" t="s">
        <v>514</v>
      </c>
      <c r="O46" s="65" t="s">
        <v>514</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514</v>
      </c>
      <c r="L47" s="64" t="s">
        <v>514</v>
      </c>
      <c r="M47" s="64" t="s">
        <v>514</v>
      </c>
      <c r="N47" s="64" t="s">
        <v>514</v>
      </c>
      <c r="O47" s="65" t="s">
        <v>514</v>
      </c>
      <c r="P47" s="48"/>
      <c r="Q47" s="48"/>
      <c r="R47" s="48"/>
      <c r="S47" s="48"/>
      <c r="T47" s="48"/>
      <c r="U47" s="48"/>
    </row>
    <row r="48" spans="1:21" ht="30.75" customHeight="1" x14ac:dyDescent="0.15">
      <c r="A48" s="48"/>
      <c r="B48" s="1219"/>
      <c r="C48" s="1220"/>
      <c r="D48" s="62"/>
      <c r="E48" s="1225" t="s">
        <v>15</v>
      </c>
      <c r="F48" s="1225"/>
      <c r="G48" s="1225"/>
      <c r="H48" s="1225"/>
      <c r="I48" s="1225"/>
      <c r="J48" s="1226"/>
      <c r="K48" s="63">
        <v>463</v>
      </c>
      <c r="L48" s="64">
        <v>464</v>
      </c>
      <c r="M48" s="64">
        <v>410</v>
      </c>
      <c r="N48" s="64">
        <v>414</v>
      </c>
      <c r="O48" s="65">
        <v>409</v>
      </c>
      <c r="P48" s="48"/>
      <c r="Q48" s="48"/>
      <c r="R48" s="48"/>
      <c r="S48" s="48"/>
      <c r="T48" s="48"/>
      <c r="U48" s="48"/>
    </row>
    <row r="49" spans="1:21" ht="30.75" customHeight="1" x14ac:dyDescent="0.15">
      <c r="A49" s="48"/>
      <c r="B49" s="1219"/>
      <c r="C49" s="1220"/>
      <c r="D49" s="62"/>
      <c r="E49" s="1225" t="s">
        <v>16</v>
      </c>
      <c r="F49" s="1225"/>
      <c r="G49" s="1225"/>
      <c r="H49" s="1225"/>
      <c r="I49" s="1225"/>
      <c r="J49" s="1226"/>
      <c r="K49" s="63">
        <v>13</v>
      </c>
      <c r="L49" s="64">
        <v>15</v>
      </c>
      <c r="M49" s="64">
        <v>21</v>
      </c>
      <c r="N49" s="64">
        <v>78</v>
      </c>
      <c r="O49" s="65">
        <v>78</v>
      </c>
      <c r="P49" s="48"/>
      <c r="Q49" s="48"/>
      <c r="R49" s="48"/>
      <c r="S49" s="48"/>
      <c r="T49" s="48"/>
      <c r="U49" s="48"/>
    </row>
    <row r="50" spans="1:21" ht="30.75" customHeight="1" x14ac:dyDescent="0.15">
      <c r="A50" s="48"/>
      <c r="B50" s="1219"/>
      <c r="C50" s="1220"/>
      <c r="D50" s="62"/>
      <c r="E50" s="1225" t="s">
        <v>17</v>
      </c>
      <c r="F50" s="1225"/>
      <c r="G50" s="1225"/>
      <c r="H50" s="1225"/>
      <c r="I50" s="1225"/>
      <c r="J50" s="1226"/>
      <c r="K50" s="63">
        <v>33</v>
      </c>
      <c r="L50" s="64">
        <v>35</v>
      </c>
      <c r="M50" s="64">
        <v>32</v>
      </c>
      <c r="N50" s="64">
        <v>37</v>
      </c>
      <c r="O50" s="65">
        <v>47</v>
      </c>
      <c r="P50" s="48"/>
      <c r="Q50" s="48"/>
      <c r="R50" s="48"/>
      <c r="S50" s="48"/>
      <c r="T50" s="48"/>
      <c r="U50" s="48"/>
    </row>
    <row r="51" spans="1:21" ht="30.75" customHeight="1" x14ac:dyDescent="0.15">
      <c r="A51" s="48"/>
      <c r="B51" s="1221"/>
      <c r="C51" s="1222"/>
      <c r="D51" s="66"/>
      <c r="E51" s="1225" t="s">
        <v>18</v>
      </c>
      <c r="F51" s="1225"/>
      <c r="G51" s="1225"/>
      <c r="H51" s="1225"/>
      <c r="I51" s="1225"/>
      <c r="J51" s="1226"/>
      <c r="K51" s="63">
        <v>0</v>
      </c>
      <c r="L51" s="64">
        <v>0</v>
      </c>
      <c r="M51" s="64">
        <v>0</v>
      </c>
      <c r="N51" s="64">
        <v>0</v>
      </c>
      <c r="O51" s="65">
        <v>0</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1048</v>
      </c>
      <c r="L52" s="64">
        <v>1040</v>
      </c>
      <c r="M52" s="64">
        <v>1008</v>
      </c>
      <c r="N52" s="64">
        <v>1058</v>
      </c>
      <c r="O52" s="65">
        <v>1047</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529</v>
      </c>
      <c r="L53" s="69">
        <v>529</v>
      </c>
      <c r="M53" s="69">
        <v>507</v>
      </c>
      <c r="N53" s="69">
        <v>508</v>
      </c>
      <c r="O53" s="70">
        <v>512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33" t="s">
        <v>25</v>
      </c>
      <c r="C57" s="1234"/>
      <c r="D57" s="1237" t="s">
        <v>26</v>
      </c>
      <c r="E57" s="1238"/>
      <c r="F57" s="1238"/>
      <c r="G57" s="1238"/>
      <c r="H57" s="1238"/>
      <c r="I57" s="1238"/>
      <c r="J57" s="1239"/>
      <c r="K57" s="83"/>
      <c r="L57" s="84"/>
      <c r="M57" s="84"/>
      <c r="N57" s="84"/>
      <c r="O57" s="85"/>
    </row>
    <row r="58" spans="1:21" ht="31.5" customHeight="1" thickBot="1" x14ac:dyDescent="0.2">
      <c r="B58" s="1235"/>
      <c r="C58" s="1236"/>
      <c r="D58" s="1240" t="s">
        <v>27</v>
      </c>
      <c r="E58" s="1241"/>
      <c r="F58" s="1241"/>
      <c r="G58" s="1241"/>
      <c r="H58" s="1241"/>
      <c r="I58" s="1241"/>
      <c r="J58" s="124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2zqrM3cVibjPc1khCtZJe8XC2BqbDAXUYCB1qIPJr1/O+OHP5iW9RLw78AbDPgbcuaIPwkYBtAL6mkY2bDAIQ==" saltValue="sNKZIbWD79gjiFz+axev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abSelected="1" topLeftCell="A34" zoomScaleSheetLayoutView="100" workbookViewId="0">
      <selection activeCell="BE43" sqref="BE43:BF4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43" t="s">
        <v>30</v>
      </c>
      <c r="C41" s="1244"/>
      <c r="D41" s="102"/>
      <c r="E41" s="1249" t="s">
        <v>31</v>
      </c>
      <c r="F41" s="1249"/>
      <c r="G41" s="1249"/>
      <c r="H41" s="1250"/>
      <c r="I41" s="351">
        <v>9269</v>
      </c>
      <c r="J41" s="352">
        <v>9501</v>
      </c>
      <c r="K41" s="352">
        <v>11270</v>
      </c>
      <c r="L41" s="352">
        <v>12158</v>
      </c>
      <c r="M41" s="353">
        <v>12530</v>
      </c>
    </row>
    <row r="42" spans="2:13" ht="27.75" customHeight="1" x14ac:dyDescent="0.15">
      <c r="B42" s="1245"/>
      <c r="C42" s="1246"/>
      <c r="D42" s="103"/>
      <c r="E42" s="1251" t="s">
        <v>32</v>
      </c>
      <c r="F42" s="1251"/>
      <c r="G42" s="1251"/>
      <c r="H42" s="1252"/>
      <c r="I42" s="354">
        <v>180</v>
      </c>
      <c r="J42" s="355">
        <v>155</v>
      </c>
      <c r="K42" s="355">
        <v>134</v>
      </c>
      <c r="L42" s="355">
        <v>144</v>
      </c>
      <c r="M42" s="356">
        <v>119</v>
      </c>
    </row>
    <row r="43" spans="2:13" ht="27.75" customHeight="1" x14ac:dyDescent="0.15">
      <c r="B43" s="1245"/>
      <c r="C43" s="1246"/>
      <c r="D43" s="103"/>
      <c r="E43" s="1251" t="s">
        <v>33</v>
      </c>
      <c r="F43" s="1251"/>
      <c r="G43" s="1251"/>
      <c r="H43" s="1252"/>
      <c r="I43" s="354">
        <v>3998</v>
      </c>
      <c r="J43" s="355">
        <v>3802</v>
      </c>
      <c r="K43" s="355">
        <v>3525</v>
      </c>
      <c r="L43" s="355">
        <v>3329</v>
      </c>
      <c r="M43" s="356">
        <v>3047</v>
      </c>
    </row>
    <row r="44" spans="2:13" ht="27.75" customHeight="1" x14ac:dyDescent="0.15">
      <c r="B44" s="1245"/>
      <c r="C44" s="1246"/>
      <c r="D44" s="103"/>
      <c r="E44" s="1251" t="s">
        <v>34</v>
      </c>
      <c r="F44" s="1251"/>
      <c r="G44" s="1251"/>
      <c r="H44" s="1252"/>
      <c r="I44" s="354">
        <v>1655</v>
      </c>
      <c r="J44" s="355">
        <v>1651</v>
      </c>
      <c r="K44" s="355">
        <v>1735</v>
      </c>
      <c r="L44" s="355">
        <v>1956</v>
      </c>
      <c r="M44" s="356">
        <v>1936</v>
      </c>
    </row>
    <row r="45" spans="2:13" ht="27.75" customHeight="1" x14ac:dyDescent="0.15">
      <c r="B45" s="1245"/>
      <c r="C45" s="1246"/>
      <c r="D45" s="103"/>
      <c r="E45" s="1251" t="s">
        <v>35</v>
      </c>
      <c r="F45" s="1251"/>
      <c r="G45" s="1251"/>
      <c r="H45" s="1252"/>
      <c r="I45" s="354">
        <v>931</v>
      </c>
      <c r="J45" s="355">
        <v>793</v>
      </c>
      <c r="K45" s="355">
        <v>797</v>
      </c>
      <c r="L45" s="355">
        <v>826</v>
      </c>
      <c r="M45" s="356">
        <v>731</v>
      </c>
    </row>
    <row r="46" spans="2:13" ht="27.75" customHeight="1" x14ac:dyDescent="0.15">
      <c r="B46" s="1245"/>
      <c r="C46" s="1246"/>
      <c r="D46" s="104"/>
      <c r="E46" s="1251" t="s">
        <v>36</v>
      </c>
      <c r="F46" s="1251"/>
      <c r="G46" s="1251"/>
      <c r="H46" s="1252"/>
      <c r="I46" s="354" t="s">
        <v>514</v>
      </c>
      <c r="J46" s="355" t="s">
        <v>514</v>
      </c>
      <c r="K46" s="355" t="s">
        <v>514</v>
      </c>
      <c r="L46" s="355" t="s">
        <v>514</v>
      </c>
      <c r="M46" s="356" t="s">
        <v>514</v>
      </c>
    </row>
    <row r="47" spans="2:13" ht="27.75" customHeight="1" x14ac:dyDescent="0.15">
      <c r="B47" s="1245"/>
      <c r="C47" s="1246"/>
      <c r="D47" s="105"/>
      <c r="E47" s="1253" t="s">
        <v>37</v>
      </c>
      <c r="F47" s="1254"/>
      <c r="G47" s="1254"/>
      <c r="H47" s="1255"/>
      <c r="I47" s="354" t="s">
        <v>514</v>
      </c>
      <c r="J47" s="355" t="s">
        <v>514</v>
      </c>
      <c r="K47" s="355" t="s">
        <v>514</v>
      </c>
      <c r="L47" s="355" t="s">
        <v>514</v>
      </c>
      <c r="M47" s="356" t="s">
        <v>514</v>
      </c>
    </row>
    <row r="48" spans="2:13" ht="27.75" customHeight="1" x14ac:dyDescent="0.15">
      <c r="B48" s="1245"/>
      <c r="C48" s="1246"/>
      <c r="D48" s="103"/>
      <c r="E48" s="1251" t="s">
        <v>38</v>
      </c>
      <c r="F48" s="1251"/>
      <c r="G48" s="1251"/>
      <c r="H48" s="1252"/>
      <c r="I48" s="354" t="s">
        <v>514</v>
      </c>
      <c r="J48" s="355" t="s">
        <v>514</v>
      </c>
      <c r="K48" s="355" t="s">
        <v>514</v>
      </c>
      <c r="L48" s="355" t="s">
        <v>514</v>
      </c>
      <c r="M48" s="356" t="s">
        <v>514</v>
      </c>
    </row>
    <row r="49" spans="2:13" ht="27.75" customHeight="1" x14ac:dyDescent="0.15">
      <c r="B49" s="1247"/>
      <c r="C49" s="1248"/>
      <c r="D49" s="103"/>
      <c r="E49" s="1251" t="s">
        <v>39</v>
      </c>
      <c r="F49" s="1251"/>
      <c r="G49" s="1251"/>
      <c r="H49" s="1252"/>
      <c r="I49" s="354" t="s">
        <v>514</v>
      </c>
      <c r="J49" s="355" t="s">
        <v>514</v>
      </c>
      <c r="K49" s="355" t="s">
        <v>514</v>
      </c>
      <c r="L49" s="355" t="s">
        <v>514</v>
      </c>
      <c r="M49" s="356" t="s">
        <v>514</v>
      </c>
    </row>
    <row r="50" spans="2:13" ht="27.75" customHeight="1" x14ac:dyDescent="0.15">
      <c r="B50" s="1256" t="s">
        <v>40</v>
      </c>
      <c r="C50" s="1257"/>
      <c r="D50" s="106"/>
      <c r="E50" s="1251" t="s">
        <v>41</v>
      </c>
      <c r="F50" s="1251"/>
      <c r="G50" s="1251"/>
      <c r="H50" s="1252"/>
      <c r="I50" s="354">
        <v>1997</v>
      </c>
      <c r="J50" s="355">
        <v>1941</v>
      </c>
      <c r="K50" s="355">
        <v>1882</v>
      </c>
      <c r="L50" s="355">
        <v>1791</v>
      </c>
      <c r="M50" s="356">
        <v>1951</v>
      </c>
    </row>
    <row r="51" spans="2:13" ht="27.75" customHeight="1" x14ac:dyDescent="0.15">
      <c r="B51" s="1245"/>
      <c r="C51" s="1246"/>
      <c r="D51" s="103"/>
      <c r="E51" s="1251" t="s">
        <v>42</v>
      </c>
      <c r="F51" s="1251"/>
      <c r="G51" s="1251"/>
      <c r="H51" s="1252"/>
      <c r="I51" s="354">
        <v>1685</v>
      </c>
      <c r="J51" s="355">
        <v>1631</v>
      </c>
      <c r="K51" s="355">
        <v>1637</v>
      </c>
      <c r="L51" s="355">
        <v>1522</v>
      </c>
      <c r="M51" s="356">
        <v>1361</v>
      </c>
    </row>
    <row r="52" spans="2:13" ht="27.75" customHeight="1" x14ac:dyDescent="0.15">
      <c r="B52" s="1247"/>
      <c r="C52" s="1248"/>
      <c r="D52" s="103"/>
      <c r="E52" s="1251" t="s">
        <v>43</v>
      </c>
      <c r="F52" s="1251"/>
      <c r="G52" s="1251"/>
      <c r="H52" s="1252"/>
      <c r="I52" s="354">
        <v>9497</v>
      </c>
      <c r="J52" s="355">
        <v>9636</v>
      </c>
      <c r="K52" s="355">
        <v>10930</v>
      </c>
      <c r="L52" s="355">
        <v>11587</v>
      </c>
      <c r="M52" s="356">
        <v>11292</v>
      </c>
    </row>
    <row r="53" spans="2:13" ht="27.75" customHeight="1" thickBot="1" x14ac:dyDescent="0.2">
      <c r="B53" s="1258" t="s">
        <v>21</v>
      </c>
      <c r="C53" s="1259"/>
      <c r="D53" s="107"/>
      <c r="E53" s="1260" t="s">
        <v>44</v>
      </c>
      <c r="F53" s="1260"/>
      <c r="G53" s="1260"/>
      <c r="H53" s="1261"/>
      <c r="I53" s="357">
        <v>2854</v>
      </c>
      <c r="J53" s="358">
        <v>2695</v>
      </c>
      <c r="K53" s="358">
        <v>3013</v>
      </c>
      <c r="L53" s="358">
        <v>3512</v>
      </c>
      <c r="M53" s="359">
        <v>3760</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0xZOZ9RVowx7KxT1wvR3jhJZKADoyLqr/jAfM/Og/wBoHI5fj+xHxzw0mGFiRHqJaqXUjSMERR5gOs9vGXxr7g==" saltValue="I6l8uCQY4dV5Zuu8LTkjY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A46" zoomScale="70" zoomScaleNormal="70" zoomScaleSheetLayoutView="100" workbookViewId="0">
      <selection activeCell="BE43" sqref="BE43:BF4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557</v>
      </c>
      <c r="G54" s="116" t="s">
        <v>558</v>
      </c>
      <c r="H54" s="117" t="s">
        <v>559</v>
      </c>
    </row>
    <row r="55" spans="2:8" ht="52.5" customHeight="1" x14ac:dyDescent="0.15">
      <c r="B55" s="118"/>
      <c r="C55" s="1270" t="s">
        <v>47</v>
      </c>
      <c r="D55" s="1270"/>
      <c r="E55" s="1271"/>
      <c r="F55" s="119">
        <v>537</v>
      </c>
      <c r="G55" s="119">
        <v>425</v>
      </c>
      <c r="H55" s="120">
        <v>413</v>
      </c>
    </row>
    <row r="56" spans="2:8" ht="52.5" customHeight="1" x14ac:dyDescent="0.15">
      <c r="B56" s="121"/>
      <c r="C56" s="1272" t="s">
        <v>48</v>
      </c>
      <c r="D56" s="1272"/>
      <c r="E56" s="1273"/>
      <c r="F56" s="122">
        <v>609</v>
      </c>
      <c r="G56" s="122">
        <v>518</v>
      </c>
      <c r="H56" s="123">
        <v>428</v>
      </c>
    </row>
    <row r="57" spans="2:8" ht="53.25" customHeight="1" x14ac:dyDescent="0.15">
      <c r="B57" s="121"/>
      <c r="C57" s="1274" t="s">
        <v>49</v>
      </c>
      <c r="D57" s="1274"/>
      <c r="E57" s="1275"/>
      <c r="F57" s="124">
        <v>555</v>
      </c>
      <c r="G57" s="124">
        <v>699</v>
      </c>
      <c r="H57" s="125">
        <v>937</v>
      </c>
    </row>
    <row r="58" spans="2:8" ht="45.75" customHeight="1" x14ac:dyDescent="0.15">
      <c r="B58" s="126"/>
      <c r="C58" s="1262" t="s">
        <v>588</v>
      </c>
      <c r="D58" s="1263"/>
      <c r="E58" s="1264"/>
      <c r="F58" s="127">
        <v>147</v>
      </c>
      <c r="G58" s="127">
        <v>190</v>
      </c>
      <c r="H58" s="128">
        <v>417</v>
      </c>
    </row>
    <row r="59" spans="2:8" ht="45.75" customHeight="1" x14ac:dyDescent="0.15">
      <c r="B59" s="126"/>
      <c r="C59" s="1262" t="s">
        <v>592</v>
      </c>
      <c r="D59" s="1263"/>
      <c r="E59" s="1264"/>
      <c r="F59" s="127">
        <v>280</v>
      </c>
      <c r="G59" s="127">
        <v>300</v>
      </c>
      <c r="H59" s="128">
        <v>301</v>
      </c>
    </row>
    <row r="60" spans="2:8" ht="45.75" customHeight="1" x14ac:dyDescent="0.15">
      <c r="B60" s="126"/>
      <c r="C60" s="1262" t="s">
        <v>589</v>
      </c>
      <c r="D60" s="1263"/>
      <c r="E60" s="1264"/>
      <c r="F60" s="127">
        <v>48</v>
      </c>
      <c r="G60" s="127">
        <v>104</v>
      </c>
      <c r="H60" s="128">
        <v>103</v>
      </c>
    </row>
    <row r="61" spans="2:8" ht="45.75" customHeight="1" x14ac:dyDescent="0.15">
      <c r="B61" s="126"/>
      <c r="C61" s="1262" t="s">
        <v>590</v>
      </c>
      <c r="D61" s="1263"/>
      <c r="E61" s="1264"/>
      <c r="F61" s="127">
        <v>35</v>
      </c>
      <c r="G61" s="127">
        <v>43</v>
      </c>
      <c r="H61" s="128">
        <v>55</v>
      </c>
    </row>
    <row r="62" spans="2:8" ht="45.75" customHeight="1" thickBot="1" x14ac:dyDescent="0.2">
      <c r="B62" s="129"/>
      <c r="C62" s="1265" t="s">
        <v>591</v>
      </c>
      <c r="D62" s="1266"/>
      <c r="E62" s="1267"/>
      <c r="F62" s="130">
        <v>31</v>
      </c>
      <c r="G62" s="130">
        <v>30</v>
      </c>
      <c r="H62" s="131">
        <v>28</v>
      </c>
    </row>
    <row r="63" spans="2:8" ht="52.5" customHeight="1" thickBot="1" x14ac:dyDescent="0.2">
      <c r="B63" s="132"/>
      <c r="C63" s="1268" t="s">
        <v>50</v>
      </c>
      <c r="D63" s="1268"/>
      <c r="E63" s="1269"/>
      <c r="F63" s="133">
        <v>1701</v>
      </c>
      <c r="G63" s="133">
        <v>1642</v>
      </c>
      <c r="H63" s="134">
        <v>1778</v>
      </c>
    </row>
    <row r="64" spans="2:8" x14ac:dyDescent="0.15"/>
  </sheetData>
  <sheetProtection algorithmName="SHA-512" hashValue="u/A4XjtKx24W19Ioh+enqx1C+j+J1E32HKX41JbT4sdk5gUwA/vAjPC+eMIfOZvt4iGFOiGOJkrv6084j18wbg==" saltValue="WSaycPRJsrPxNuokZUfo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25" zoomScaleNormal="100" zoomScaleSheetLayoutView="55" workbookViewId="0">
      <selection activeCell="BE43" sqref="BE43:BF43"/>
    </sheetView>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594</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595</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88" t="s">
        <v>596</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5"/>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5"/>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5"/>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5"/>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597</v>
      </c>
    </row>
    <row r="50" spans="1:109" x14ac:dyDescent="0.15">
      <c r="B50" s="375"/>
      <c r="G50" s="1282"/>
      <c r="H50" s="1282"/>
      <c r="I50" s="1282"/>
      <c r="J50" s="1282"/>
      <c r="K50" s="385"/>
      <c r="L50" s="385"/>
      <c r="M50" s="386"/>
      <c r="N50" s="386"/>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555</v>
      </c>
      <c r="BQ50" s="1281"/>
      <c r="BR50" s="1281"/>
      <c r="BS50" s="1281"/>
      <c r="BT50" s="1281"/>
      <c r="BU50" s="1281"/>
      <c r="BV50" s="1281"/>
      <c r="BW50" s="1281"/>
      <c r="BX50" s="1281" t="s">
        <v>556</v>
      </c>
      <c r="BY50" s="1281"/>
      <c r="BZ50" s="1281"/>
      <c r="CA50" s="1281"/>
      <c r="CB50" s="1281"/>
      <c r="CC50" s="1281"/>
      <c r="CD50" s="1281"/>
      <c r="CE50" s="1281"/>
      <c r="CF50" s="1281" t="s">
        <v>557</v>
      </c>
      <c r="CG50" s="1281"/>
      <c r="CH50" s="1281"/>
      <c r="CI50" s="1281"/>
      <c r="CJ50" s="1281"/>
      <c r="CK50" s="1281"/>
      <c r="CL50" s="1281"/>
      <c r="CM50" s="1281"/>
      <c r="CN50" s="1281" t="s">
        <v>558</v>
      </c>
      <c r="CO50" s="1281"/>
      <c r="CP50" s="1281"/>
      <c r="CQ50" s="1281"/>
      <c r="CR50" s="1281"/>
      <c r="CS50" s="1281"/>
      <c r="CT50" s="1281"/>
      <c r="CU50" s="1281"/>
      <c r="CV50" s="1281" t="s">
        <v>559</v>
      </c>
      <c r="CW50" s="1281"/>
      <c r="CX50" s="1281"/>
      <c r="CY50" s="1281"/>
      <c r="CZ50" s="1281"/>
      <c r="DA50" s="1281"/>
      <c r="DB50" s="1281"/>
      <c r="DC50" s="1281"/>
    </row>
    <row r="51" spans="1:109" ht="13.5" customHeight="1" x14ac:dyDescent="0.15">
      <c r="B51" s="375"/>
      <c r="G51" s="1284"/>
      <c r="H51" s="1284"/>
      <c r="I51" s="1297"/>
      <c r="J51" s="1297"/>
      <c r="K51" s="1283"/>
      <c r="L51" s="1283"/>
      <c r="M51" s="1283"/>
      <c r="N51" s="1283"/>
      <c r="AM51" s="384"/>
      <c r="AN51" s="1279" t="s">
        <v>598</v>
      </c>
      <c r="AO51" s="1279"/>
      <c r="AP51" s="1279"/>
      <c r="AQ51" s="1279"/>
      <c r="AR51" s="1279"/>
      <c r="AS51" s="1279"/>
      <c r="AT51" s="1279"/>
      <c r="AU51" s="1279"/>
      <c r="AV51" s="1279"/>
      <c r="AW51" s="1279"/>
      <c r="AX51" s="1279"/>
      <c r="AY51" s="1279"/>
      <c r="AZ51" s="1279"/>
      <c r="BA51" s="1279"/>
      <c r="BB51" s="1279" t="s">
        <v>599</v>
      </c>
      <c r="BC51" s="1279"/>
      <c r="BD51" s="1279"/>
      <c r="BE51" s="1279"/>
      <c r="BF51" s="1279"/>
      <c r="BG51" s="1279"/>
      <c r="BH51" s="1279"/>
      <c r="BI51" s="1279"/>
      <c r="BJ51" s="1279"/>
      <c r="BK51" s="1279"/>
      <c r="BL51" s="1279"/>
      <c r="BM51" s="1279"/>
      <c r="BN51" s="1279"/>
      <c r="BO51" s="1279"/>
      <c r="BP51" s="1276">
        <v>65.900000000000006</v>
      </c>
      <c r="BQ51" s="1276"/>
      <c r="BR51" s="1276"/>
      <c r="BS51" s="1276"/>
      <c r="BT51" s="1276"/>
      <c r="BU51" s="1276"/>
      <c r="BV51" s="1276"/>
      <c r="BW51" s="1276"/>
      <c r="BX51" s="1276">
        <v>63.3</v>
      </c>
      <c r="BY51" s="1276"/>
      <c r="BZ51" s="1276"/>
      <c r="CA51" s="1276"/>
      <c r="CB51" s="1276"/>
      <c r="CC51" s="1276"/>
      <c r="CD51" s="1276"/>
      <c r="CE51" s="1276"/>
      <c r="CF51" s="1276">
        <v>71.8</v>
      </c>
      <c r="CG51" s="1276"/>
      <c r="CH51" s="1276"/>
      <c r="CI51" s="1276"/>
      <c r="CJ51" s="1276"/>
      <c r="CK51" s="1276"/>
      <c r="CL51" s="1276"/>
      <c r="CM51" s="1276"/>
      <c r="CN51" s="1276">
        <v>79.599999999999994</v>
      </c>
      <c r="CO51" s="1276"/>
      <c r="CP51" s="1276"/>
      <c r="CQ51" s="1276"/>
      <c r="CR51" s="1276"/>
      <c r="CS51" s="1276"/>
      <c r="CT51" s="1276"/>
      <c r="CU51" s="1276"/>
      <c r="CV51" s="1276">
        <v>81.900000000000006</v>
      </c>
      <c r="CW51" s="1276"/>
      <c r="CX51" s="1276"/>
      <c r="CY51" s="1276"/>
      <c r="CZ51" s="1276"/>
      <c r="DA51" s="1276"/>
      <c r="DB51" s="1276"/>
      <c r="DC51" s="1276"/>
    </row>
    <row r="52" spans="1:109" x14ac:dyDescent="0.15">
      <c r="B52" s="375"/>
      <c r="G52" s="1284"/>
      <c r="H52" s="1284"/>
      <c r="I52" s="1297"/>
      <c r="J52" s="1297"/>
      <c r="K52" s="1283"/>
      <c r="L52" s="1283"/>
      <c r="M52" s="1283"/>
      <c r="N52" s="1283"/>
      <c r="AM52" s="384"/>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3"/>
      <c r="B53" s="375"/>
      <c r="G53" s="1284"/>
      <c r="H53" s="1284"/>
      <c r="I53" s="1282"/>
      <c r="J53" s="1282"/>
      <c r="K53" s="1283"/>
      <c r="L53" s="1283"/>
      <c r="M53" s="1283"/>
      <c r="N53" s="1283"/>
      <c r="AM53" s="384"/>
      <c r="AN53" s="1279"/>
      <c r="AO53" s="1279"/>
      <c r="AP53" s="1279"/>
      <c r="AQ53" s="1279"/>
      <c r="AR53" s="1279"/>
      <c r="AS53" s="1279"/>
      <c r="AT53" s="1279"/>
      <c r="AU53" s="1279"/>
      <c r="AV53" s="1279"/>
      <c r="AW53" s="1279"/>
      <c r="AX53" s="1279"/>
      <c r="AY53" s="1279"/>
      <c r="AZ53" s="1279"/>
      <c r="BA53" s="1279"/>
      <c r="BB53" s="1279" t="s">
        <v>600</v>
      </c>
      <c r="BC53" s="1279"/>
      <c r="BD53" s="1279"/>
      <c r="BE53" s="1279"/>
      <c r="BF53" s="1279"/>
      <c r="BG53" s="1279"/>
      <c r="BH53" s="1279"/>
      <c r="BI53" s="1279"/>
      <c r="BJ53" s="1279"/>
      <c r="BK53" s="1279"/>
      <c r="BL53" s="1279"/>
      <c r="BM53" s="1279"/>
      <c r="BN53" s="1279"/>
      <c r="BO53" s="1279"/>
      <c r="BP53" s="1276">
        <v>51.8</v>
      </c>
      <c r="BQ53" s="1276"/>
      <c r="BR53" s="1276"/>
      <c r="BS53" s="1276"/>
      <c r="BT53" s="1276"/>
      <c r="BU53" s="1276"/>
      <c r="BV53" s="1276"/>
      <c r="BW53" s="1276"/>
      <c r="BX53" s="1276">
        <v>48.4</v>
      </c>
      <c r="BY53" s="1276"/>
      <c r="BZ53" s="1276"/>
      <c r="CA53" s="1276"/>
      <c r="CB53" s="1276"/>
      <c r="CC53" s="1276"/>
      <c r="CD53" s="1276"/>
      <c r="CE53" s="1276"/>
      <c r="CF53" s="1276">
        <v>52.7</v>
      </c>
      <c r="CG53" s="1276"/>
      <c r="CH53" s="1276"/>
      <c r="CI53" s="1276"/>
      <c r="CJ53" s="1276"/>
      <c r="CK53" s="1276"/>
      <c r="CL53" s="1276"/>
      <c r="CM53" s="1276"/>
      <c r="CN53" s="1276">
        <v>59.7</v>
      </c>
      <c r="CO53" s="1276"/>
      <c r="CP53" s="1276"/>
      <c r="CQ53" s="1276"/>
      <c r="CR53" s="1276"/>
      <c r="CS53" s="1276"/>
      <c r="CT53" s="1276"/>
      <c r="CU53" s="1276"/>
      <c r="CV53" s="1276">
        <v>60.3</v>
      </c>
      <c r="CW53" s="1276"/>
      <c r="CX53" s="1276"/>
      <c r="CY53" s="1276"/>
      <c r="CZ53" s="1276"/>
      <c r="DA53" s="1276"/>
      <c r="DB53" s="1276"/>
      <c r="DC53" s="1276"/>
    </row>
    <row r="54" spans="1:109" x14ac:dyDescent="0.15">
      <c r="A54" s="383"/>
      <c r="B54" s="375"/>
      <c r="G54" s="1284"/>
      <c r="H54" s="1284"/>
      <c r="I54" s="1282"/>
      <c r="J54" s="1282"/>
      <c r="K54" s="1283"/>
      <c r="L54" s="1283"/>
      <c r="M54" s="1283"/>
      <c r="N54" s="1283"/>
      <c r="AM54" s="384"/>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3"/>
      <c r="B55" s="375"/>
      <c r="G55" s="1282"/>
      <c r="H55" s="1282"/>
      <c r="I55" s="1282"/>
      <c r="J55" s="1282"/>
      <c r="K55" s="1283"/>
      <c r="L55" s="1283"/>
      <c r="M55" s="1283"/>
      <c r="N55" s="1283"/>
      <c r="AN55" s="1281" t="s">
        <v>601</v>
      </c>
      <c r="AO55" s="1281"/>
      <c r="AP55" s="1281"/>
      <c r="AQ55" s="1281"/>
      <c r="AR55" s="1281"/>
      <c r="AS55" s="1281"/>
      <c r="AT55" s="1281"/>
      <c r="AU55" s="1281"/>
      <c r="AV55" s="1281"/>
      <c r="AW55" s="1281"/>
      <c r="AX55" s="1281"/>
      <c r="AY55" s="1281"/>
      <c r="AZ55" s="1281"/>
      <c r="BA55" s="1281"/>
      <c r="BB55" s="1279" t="s">
        <v>599</v>
      </c>
      <c r="BC55" s="1279"/>
      <c r="BD55" s="1279"/>
      <c r="BE55" s="1279"/>
      <c r="BF55" s="1279"/>
      <c r="BG55" s="1279"/>
      <c r="BH55" s="1279"/>
      <c r="BI55" s="1279"/>
      <c r="BJ55" s="1279"/>
      <c r="BK55" s="1279"/>
      <c r="BL55" s="1279"/>
      <c r="BM55" s="1279"/>
      <c r="BN55" s="1279"/>
      <c r="BO55" s="1279"/>
      <c r="BP55" s="1276">
        <v>0</v>
      </c>
      <c r="BQ55" s="1276"/>
      <c r="BR55" s="1276"/>
      <c r="BS55" s="1276"/>
      <c r="BT55" s="1276"/>
      <c r="BU55" s="1276"/>
      <c r="BV55" s="1276"/>
      <c r="BW55" s="1276"/>
      <c r="BX55" s="1276">
        <v>0</v>
      </c>
      <c r="BY55" s="1276"/>
      <c r="BZ55" s="1276"/>
      <c r="CA55" s="1276"/>
      <c r="CB55" s="1276"/>
      <c r="CC55" s="1276"/>
      <c r="CD55" s="1276"/>
      <c r="CE55" s="1276"/>
      <c r="CF55" s="1276">
        <v>0</v>
      </c>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x14ac:dyDescent="0.15">
      <c r="A56" s="383"/>
      <c r="B56" s="375"/>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3" customFormat="1" x14ac:dyDescent="0.15">
      <c r="B57" s="387"/>
      <c r="G57" s="1282"/>
      <c r="H57" s="1282"/>
      <c r="I57" s="1277"/>
      <c r="J57" s="1277"/>
      <c r="K57" s="1283"/>
      <c r="L57" s="1283"/>
      <c r="M57" s="1283"/>
      <c r="N57" s="1283"/>
      <c r="AM57" s="369"/>
      <c r="AN57" s="1281"/>
      <c r="AO57" s="1281"/>
      <c r="AP57" s="1281"/>
      <c r="AQ57" s="1281"/>
      <c r="AR57" s="1281"/>
      <c r="AS57" s="1281"/>
      <c r="AT57" s="1281"/>
      <c r="AU57" s="1281"/>
      <c r="AV57" s="1281"/>
      <c r="AW57" s="1281"/>
      <c r="AX57" s="1281"/>
      <c r="AY57" s="1281"/>
      <c r="AZ57" s="1281"/>
      <c r="BA57" s="1281"/>
      <c r="BB57" s="1279" t="s">
        <v>600</v>
      </c>
      <c r="BC57" s="1279"/>
      <c r="BD57" s="1279"/>
      <c r="BE57" s="1279"/>
      <c r="BF57" s="1279"/>
      <c r="BG57" s="1279"/>
      <c r="BH57" s="1279"/>
      <c r="BI57" s="1279"/>
      <c r="BJ57" s="1279"/>
      <c r="BK57" s="1279"/>
      <c r="BL57" s="1279"/>
      <c r="BM57" s="1279"/>
      <c r="BN57" s="1279"/>
      <c r="BO57" s="1279"/>
      <c r="BP57" s="1276">
        <v>58.2</v>
      </c>
      <c r="BQ57" s="1276"/>
      <c r="BR57" s="1276"/>
      <c r="BS57" s="1276"/>
      <c r="BT57" s="1276"/>
      <c r="BU57" s="1276"/>
      <c r="BV57" s="1276"/>
      <c r="BW57" s="1276"/>
      <c r="BX57" s="1276">
        <v>60.1</v>
      </c>
      <c r="BY57" s="1276"/>
      <c r="BZ57" s="1276"/>
      <c r="CA57" s="1276"/>
      <c r="CB57" s="1276"/>
      <c r="CC57" s="1276"/>
      <c r="CD57" s="1276"/>
      <c r="CE57" s="1276"/>
      <c r="CF57" s="1276">
        <v>61.6</v>
      </c>
      <c r="CG57" s="1276"/>
      <c r="CH57" s="1276"/>
      <c r="CI57" s="1276"/>
      <c r="CJ57" s="1276"/>
      <c r="CK57" s="1276"/>
      <c r="CL57" s="1276"/>
      <c r="CM57" s="1276"/>
      <c r="CN57" s="1276">
        <v>64</v>
      </c>
      <c r="CO57" s="1276"/>
      <c r="CP57" s="1276"/>
      <c r="CQ57" s="1276"/>
      <c r="CR57" s="1276"/>
      <c r="CS57" s="1276"/>
      <c r="CT57" s="1276"/>
      <c r="CU57" s="1276"/>
      <c r="CV57" s="1276">
        <v>64.900000000000006</v>
      </c>
      <c r="CW57" s="1276"/>
      <c r="CX57" s="1276"/>
      <c r="CY57" s="1276"/>
      <c r="CZ57" s="1276"/>
      <c r="DA57" s="1276"/>
      <c r="DB57" s="1276"/>
      <c r="DC57" s="1276"/>
      <c r="DD57" s="388"/>
      <c r="DE57" s="387"/>
    </row>
    <row r="58" spans="1:109" s="383" customFormat="1" x14ac:dyDescent="0.15">
      <c r="A58" s="369"/>
      <c r="B58" s="387"/>
      <c r="G58" s="1282"/>
      <c r="H58" s="1282"/>
      <c r="I58" s="1277"/>
      <c r="J58" s="1277"/>
      <c r="K58" s="1283"/>
      <c r="L58" s="1283"/>
      <c r="M58" s="1283"/>
      <c r="N58" s="1283"/>
      <c r="AM58" s="369"/>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602</v>
      </c>
    </row>
    <row r="64" spans="1:109" x14ac:dyDescent="0.15">
      <c r="B64" s="375"/>
      <c r="G64" s="382"/>
      <c r="I64" s="395"/>
      <c r="J64" s="395"/>
      <c r="K64" s="395"/>
      <c r="L64" s="395"/>
      <c r="M64" s="395"/>
      <c r="N64" s="396"/>
      <c r="AM64" s="382"/>
      <c r="AN64" s="382" t="s">
        <v>595</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88" t="s">
        <v>603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5"/>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5"/>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5"/>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5"/>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597</v>
      </c>
    </row>
    <row r="72" spans="2:107" x14ac:dyDescent="0.15">
      <c r="B72" s="375"/>
      <c r="G72" s="1282"/>
      <c r="H72" s="1282"/>
      <c r="I72" s="1282"/>
      <c r="J72" s="1282"/>
      <c r="K72" s="385"/>
      <c r="L72" s="385"/>
      <c r="M72" s="386"/>
      <c r="N72" s="386"/>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555</v>
      </c>
      <c r="BQ72" s="1281"/>
      <c r="BR72" s="1281"/>
      <c r="BS72" s="1281"/>
      <c r="BT72" s="1281"/>
      <c r="BU72" s="1281"/>
      <c r="BV72" s="1281"/>
      <c r="BW72" s="1281"/>
      <c r="BX72" s="1281" t="s">
        <v>556</v>
      </c>
      <c r="BY72" s="1281"/>
      <c r="BZ72" s="1281"/>
      <c r="CA72" s="1281"/>
      <c r="CB72" s="1281"/>
      <c r="CC72" s="1281"/>
      <c r="CD72" s="1281"/>
      <c r="CE72" s="1281"/>
      <c r="CF72" s="1281" t="s">
        <v>557</v>
      </c>
      <c r="CG72" s="1281"/>
      <c r="CH72" s="1281"/>
      <c r="CI72" s="1281"/>
      <c r="CJ72" s="1281"/>
      <c r="CK72" s="1281"/>
      <c r="CL72" s="1281"/>
      <c r="CM72" s="1281"/>
      <c r="CN72" s="1281" t="s">
        <v>558</v>
      </c>
      <c r="CO72" s="1281"/>
      <c r="CP72" s="1281"/>
      <c r="CQ72" s="1281"/>
      <c r="CR72" s="1281"/>
      <c r="CS72" s="1281"/>
      <c r="CT72" s="1281"/>
      <c r="CU72" s="1281"/>
      <c r="CV72" s="1281" t="s">
        <v>559</v>
      </c>
      <c r="CW72" s="1281"/>
      <c r="CX72" s="1281"/>
      <c r="CY72" s="1281"/>
      <c r="CZ72" s="1281"/>
      <c r="DA72" s="1281"/>
      <c r="DB72" s="1281"/>
      <c r="DC72" s="1281"/>
    </row>
    <row r="73" spans="2:107" x14ac:dyDescent="0.15">
      <c r="B73" s="375"/>
      <c r="G73" s="1284"/>
      <c r="H73" s="1284"/>
      <c r="I73" s="1284"/>
      <c r="J73" s="1284"/>
      <c r="K73" s="1280"/>
      <c r="L73" s="1280"/>
      <c r="M73" s="1280"/>
      <c r="N73" s="1280"/>
      <c r="AM73" s="384"/>
      <c r="AN73" s="1279" t="s">
        <v>598</v>
      </c>
      <c r="AO73" s="1279"/>
      <c r="AP73" s="1279"/>
      <c r="AQ73" s="1279"/>
      <c r="AR73" s="1279"/>
      <c r="AS73" s="1279"/>
      <c r="AT73" s="1279"/>
      <c r="AU73" s="1279"/>
      <c r="AV73" s="1279"/>
      <c r="AW73" s="1279"/>
      <c r="AX73" s="1279"/>
      <c r="AY73" s="1279"/>
      <c r="AZ73" s="1279"/>
      <c r="BA73" s="1279"/>
      <c r="BB73" s="1279" t="s">
        <v>599</v>
      </c>
      <c r="BC73" s="1279"/>
      <c r="BD73" s="1279"/>
      <c r="BE73" s="1279"/>
      <c r="BF73" s="1279"/>
      <c r="BG73" s="1279"/>
      <c r="BH73" s="1279"/>
      <c r="BI73" s="1279"/>
      <c r="BJ73" s="1279"/>
      <c r="BK73" s="1279"/>
      <c r="BL73" s="1279"/>
      <c r="BM73" s="1279"/>
      <c r="BN73" s="1279"/>
      <c r="BO73" s="1279"/>
      <c r="BP73" s="1276">
        <v>65.900000000000006</v>
      </c>
      <c r="BQ73" s="1276"/>
      <c r="BR73" s="1276"/>
      <c r="BS73" s="1276"/>
      <c r="BT73" s="1276"/>
      <c r="BU73" s="1276"/>
      <c r="BV73" s="1276"/>
      <c r="BW73" s="1276"/>
      <c r="BX73" s="1276">
        <v>63.3</v>
      </c>
      <c r="BY73" s="1276"/>
      <c r="BZ73" s="1276"/>
      <c r="CA73" s="1276"/>
      <c r="CB73" s="1276"/>
      <c r="CC73" s="1276"/>
      <c r="CD73" s="1276"/>
      <c r="CE73" s="1276"/>
      <c r="CF73" s="1276">
        <v>71.8</v>
      </c>
      <c r="CG73" s="1276"/>
      <c r="CH73" s="1276"/>
      <c r="CI73" s="1276"/>
      <c r="CJ73" s="1276"/>
      <c r="CK73" s="1276"/>
      <c r="CL73" s="1276"/>
      <c r="CM73" s="1276"/>
      <c r="CN73" s="1276">
        <v>79.599999999999994</v>
      </c>
      <c r="CO73" s="1276"/>
      <c r="CP73" s="1276"/>
      <c r="CQ73" s="1276"/>
      <c r="CR73" s="1276"/>
      <c r="CS73" s="1276"/>
      <c r="CT73" s="1276"/>
      <c r="CU73" s="1276"/>
      <c r="CV73" s="1276">
        <v>81.900000000000006</v>
      </c>
      <c r="CW73" s="1276"/>
      <c r="CX73" s="1276"/>
      <c r="CY73" s="1276"/>
      <c r="CZ73" s="1276"/>
      <c r="DA73" s="1276"/>
      <c r="DB73" s="1276"/>
      <c r="DC73" s="1276"/>
    </row>
    <row r="74" spans="2:107" x14ac:dyDescent="0.15">
      <c r="B74" s="375"/>
      <c r="G74" s="1284"/>
      <c r="H74" s="1284"/>
      <c r="I74" s="1284"/>
      <c r="J74" s="1284"/>
      <c r="K74" s="1280"/>
      <c r="L74" s="1280"/>
      <c r="M74" s="1280"/>
      <c r="N74" s="1280"/>
      <c r="AM74" s="384"/>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5"/>
      <c r="G75" s="1284"/>
      <c r="H75" s="1284"/>
      <c r="I75" s="1282"/>
      <c r="J75" s="1282"/>
      <c r="K75" s="1283"/>
      <c r="L75" s="1283"/>
      <c r="M75" s="1283"/>
      <c r="N75" s="1283"/>
      <c r="AM75" s="384"/>
      <c r="AN75" s="1279"/>
      <c r="AO75" s="1279"/>
      <c r="AP75" s="1279"/>
      <c r="AQ75" s="1279"/>
      <c r="AR75" s="1279"/>
      <c r="AS75" s="1279"/>
      <c r="AT75" s="1279"/>
      <c r="AU75" s="1279"/>
      <c r="AV75" s="1279"/>
      <c r="AW75" s="1279"/>
      <c r="AX75" s="1279"/>
      <c r="AY75" s="1279"/>
      <c r="AZ75" s="1279"/>
      <c r="BA75" s="1279"/>
      <c r="BB75" s="1279" t="s">
        <v>604</v>
      </c>
      <c r="BC75" s="1279"/>
      <c r="BD75" s="1279"/>
      <c r="BE75" s="1279"/>
      <c r="BF75" s="1279"/>
      <c r="BG75" s="1279"/>
      <c r="BH75" s="1279"/>
      <c r="BI75" s="1279"/>
      <c r="BJ75" s="1279"/>
      <c r="BK75" s="1279"/>
      <c r="BL75" s="1279"/>
      <c r="BM75" s="1279"/>
      <c r="BN75" s="1279"/>
      <c r="BO75" s="1279"/>
      <c r="BP75" s="1276">
        <v>11.8</v>
      </c>
      <c r="BQ75" s="1276"/>
      <c r="BR75" s="1276"/>
      <c r="BS75" s="1276"/>
      <c r="BT75" s="1276"/>
      <c r="BU75" s="1276"/>
      <c r="BV75" s="1276"/>
      <c r="BW75" s="1276"/>
      <c r="BX75" s="1276">
        <v>12.2</v>
      </c>
      <c r="BY75" s="1276"/>
      <c r="BZ75" s="1276"/>
      <c r="CA75" s="1276"/>
      <c r="CB75" s="1276"/>
      <c r="CC75" s="1276"/>
      <c r="CD75" s="1276"/>
      <c r="CE75" s="1276"/>
      <c r="CF75" s="1276">
        <v>12.2</v>
      </c>
      <c r="CG75" s="1276"/>
      <c r="CH75" s="1276"/>
      <c r="CI75" s="1276"/>
      <c r="CJ75" s="1276"/>
      <c r="CK75" s="1276"/>
      <c r="CL75" s="1276"/>
      <c r="CM75" s="1276"/>
      <c r="CN75" s="1276">
        <v>11.9</v>
      </c>
      <c r="CO75" s="1276"/>
      <c r="CP75" s="1276"/>
      <c r="CQ75" s="1276"/>
      <c r="CR75" s="1276"/>
      <c r="CS75" s="1276"/>
      <c r="CT75" s="1276"/>
      <c r="CU75" s="1276"/>
      <c r="CV75" s="1276">
        <v>11.5</v>
      </c>
      <c r="CW75" s="1276"/>
      <c r="CX75" s="1276"/>
      <c r="CY75" s="1276"/>
      <c r="CZ75" s="1276"/>
      <c r="DA75" s="1276"/>
      <c r="DB75" s="1276"/>
      <c r="DC75" s="1276"/>
    </row>
    <row r="76" spans="2:107" x14ac:dyDescent="0.15">
      <c r="B76" s="375"/>
      <c r="G76" s="1284"/>
      <c r="H76" s="1284"/>
      <c r="I76" s="1282"/>
      <c r="J76" s="1282"/>
      <c r="K76" s="1283"/>
      <c r="L76" s="1283"/>
      <c r="M76" s="1283"/>
      <c r="N76" s="1283"/>
      <c r="AM76" s="384"/>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5"/>
      <c r="G77" s="1282"/>
      <c r="H77" s="1282"/>
      <c r="I77" s="1282"/>
      <c r="J77" s="1282"/>
      <c r="K77" s="1280"/>
      <c r="L77" s="1280"/>
      <c r="M77" s="1280"/>
      <c r="N77" s="1280"/>
      <c r="AN77" s="1281" t="s">
        <v>601</v>
      </c>
      <c r="AO77" s="1281"/>
      <c r="AP77" s="1281"/>
      <c r="AQ77" s="1281"/>
      <c r="AR77" s="1281"/>
      <c r="AS77" s="1281"/>
      <c r="AT77" s="1281"/>
      <c r="AU77" s="1281"/>
      <c r="AV77" s="1281"/>
      <c r="AW77" s="1281"/>
      <c r="AX77" s="1281"/>
      <c r="AY77" s="1281"/>
      <c r="AZ77" s="1281"/>
      <c r="BA77" s="1281"/>
      <c r="BB77" s="1279" t="s">
        <v>599</v>
      </c>
      <c r="BC77" s="1279"/>
      <c r="BD77" s="1279"/>
      <c r="BE77" s="1279"/>
      <c r="BF77" s="1279"/>
      <c r="BG77" s="1279"/>
      <c r="BH77" s="1279"/>
      <c r="BI77" s="1279"/>
      <c r="BJ77" s="1279"/>
      <c r="BK77" s="1279"/>
      <c r="BL77" s="1279"/>
      <c r="BM77" s="1279"/>
      <c r="BN77" s="1279"/>
      <c r="BO77" s="1279"/>
      <c r="BP77" s="1276">
        <v>0</v>
      </c>
      <c r="BQ77" s="1276"/>
      <c r="BR77" s="1276"/>
      <c r="BS77" s="1276"/>
      <c r="BT77" s="1276"/>
      <c r="BU77" s="1276"/>
      <c r="BV77" s="1276"/>
      <c r="BW77" s="1276"/>
      <c r="BX77" s="1276">
        <v>0</v>
      </c>
      <c r="BY77" s="1276"/>
      <c r="BZ77" s="1276"/>
      <c r="CA77" s="1276"/>
      <c r="CB77" s="1276"/>
      <c r="CC77" s="1276"/>
      <c r="CD77" s="1276"/>
      <c r="CE77" s="1276"/>
      <c r="CF77" s="1276">
        <v>0</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x14ac:dyDescent="0.15">
      <c r="B78" s="375"/>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5"/>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604</v>
      </c>
      <c r="BC79" s="1279"/>
      <c r="BD79" s="1279"/>
      <c r="BE79" s="1279"/>
      <c r="BF79" s="1279"/>
      <c r="BG79" s="1279"/>
      <c r="BH79" s="1279"/>
      <c r="BI79" s="1279"/>
      <c r="BJ79" s="1279"/>
      <c r="BK79" s="1279"/>
      <c r="BL79" s="1279"/>
      <c r="BM79" s="1279"/>
      <c r="BN79" s="1279"/>
      <c r="BO79" s="1279"/>
      <c r="BP79" s="1276">
        <v>8.5</v>
      </c>
      <c r="BQ79" s="1276"/>
      <c r="BR79" s="1276"/>
      <c r="BS79" s="1276"/>
      <c r="BT79" s="1276"/>
      <c r="BU79" s="1276"/>
      <c r="BV79" s="1276"/>
      <c r="BW79" s="1276"/>
      <c r="BX79" s="1276">
        <v>8.6</v>
      </c>
      <c r="BY79" s="1276"/>
      <c r="BZ79" s="1276"/>
      <c r="CA79" s="1276"/>
      <c r="CB79" s="1276"/>
      <c r="CC79" s="1276"/>
      <c r="CD79" s="1276"/>
      <c r="CE79" s="1276"/>
      <c r="CF79" s="1276">
        <v>8.6</v>
      </c>
      <c r="CG79" s="1276"/>
      <c r="CH79" s="1276"/>
      <c r="CI79" s="1276"/>
      <c r="CJ79" s="1276"/>
      <c r="CK79" s="1276"/>
      <c r="CL79" s="1276"/>
      <c r="CM79" s="1276"/>
      <c r="CN79" s="1276">
        <v>8.9</v>
      </c>
      <c r="CO79" s="1276"/>
      <c r="CP79" s="1276"/>
      <c r="CQ79" s="1276"/>
      <c r="CR79" s="1276"/>
      <c r="CS79" s="1276"/>
      <c r="CT79" s="1276"/>
      <c r="CU79" s="1276"/>
      <c r="CV79" s="1276">
        <v>8.9</v>
      </c>
      <c r="CW79" s="1276"/>
      <c r="CX79" s="1276"/>
      <c r="CY79" s="1276"/>
      <c r="CZ79" s="1276"/>
      <c r="DA79" s="1276"/>
      <c r="DB79" s="1276"/>
      <c r="DC79" s="1276"/>
    </row>
    <row r="80" spans="2:107" x14ac:dyDescent="0.15">
      <c r="B80" s="375"/>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EupLPotn7BHSeClOH5ZzVZhX0WpM5pM6ridE0Hn3bX55D1mRwvdIFjVGAwTt1+qJdtHAgOvTrvOjMgZqVcM5A==" saltValue="nEs7dKkmThlXRWRvFgJ2F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7" zoomScaleNormal="100" zoomScaleSheetLayoutView="70" workbookViewId="0">
      <selection activeCell="BE43" sqref="BE43:BF43"/>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502</v>
      </c>
    </row>
  </sheetData>
  <sheetProtection algorithmName="SHA-512" hashValue="31ppdBOkt2Syo+5YqmmmxmjZniDwnTp0j+A10EyDLHvQJch+Kn6aEUBF9kOiJaBj/VJklPP6cb2u14FomVbs5w==" saltValue="ZuYp3rijhp/d8yOvm3NJsw=="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100" zoomScaleNormal="100" zoomScaleSheetLayoutView="55" workbookViewId="0">
      <selection activeCell="BE43" sqref="BE43:BF43"/>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502</v>
      </c>
    </row>
  </sheetData>
  <sheetProtection algorithmName="SHA-512" hashValue="Tc3POiJVg1zryxPyW5YXbTonuopCAkZkDAngA2oTRtZTMAmxTiCeB/PN4O6Bv4E7XogIzjleQoZ9Thr59E8ylQ==" saltValue="UTqQOT24fTJp6np4aGsMSQ=="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552</v>
      </c>
      <c r="G2" s="148"/>
      <c r="H2" s="149"/>
    </row>
    <row r="3" spans="1:8" x14ac:dyDescent="0.15">
      <c r="A3" s="145" t="s">
        <v>545</v>
      </c>
      <c r="B3" s="150"/>
      <c r="C3" s="151"/>
      <c r="D3" s="152">
        <v>245701</v>
      </c>
      <c r="E3" s="153"/>
      <c r="F3" s="154">
        <v>202870</v>
      </c>
      <c r="G3" s="155"/>
      <c r="H3" s="156"/>
    </row>
    <row r="4" spans="1:8" x14ac:dyDescent="0.15">
      <c r="A4" s="157"/>
      <c r="B4" s="158"/>
      <c r="C4" s="159"/>
      <c r="D4" s="160">
        <v>85120</v>
      </c>
      <c r="E4" s="161"/>
      <c r="F4" s="162">
        <v>79735</v>
      </c>
      <c r="G4" s="163"/>
      <c r="H4" s="164"/>
    </row>
    <row r="5" spans="1:8" x14ac:dyDescent="0.15">
      <c r="A5" s="145" t="s">
        <v>547</v>
      </c>
      <c r="B5" s="150"/>
      <c r="C5" s="151"/>
      <c r="D5" s="152">
        <v>258746</v>
      </c>
      <c r="E5" s="153"/>
      <c r="F5" s="154">
        <v>167497</v>
      </c>
      <c r="G5" s="155"/>
      <c r="H5" s="156"/>
    </row>
    <row r="6" spans="1:8" x14ac:dyDescent="0.15">
      <c r="A6" s="157"/>
      <c r="B6" s="158"/>
      <c r="C6" s="159"/>
      <c r="D6" s="160">
        <v>146830</v>
      </c>
      <c r="E6" s="161"/>
      <c r="F6" s="162">
        <v>82571</v>
      </c>
      <c r="G6" s="163"/>
      <c r="H6" s="164"/>
    </row>
    <row r="7" spans="1:8" x14ac:dyDescent="0.15">
      <c r="A7" s="145" t="s">
        <v>548</v>
      </c>
      <c r="B7" s="150"/>
      <c r="C7" s="151"/>
      <c r="D7" s="152">
        <v>472497</v>
      </c>
      <c r="E7" s="153"/>
      <c r="F7" s="154">
        <v>190274</v>
      </c>
      <c r="G7" s="155"/>
      <c r="H7" s="156"/>
    </row>
    <row r="8" spans="1:8" x14ac:dyDescent="0.15">
      <c r="A8" s="157"/>
      <c r="B8" s="158"/>
      <c r="C8" s="159"/>
      <c r="D8" s="160">
        <v>285840</v>
      </c>
      <c r="E8" s="161"/>
      <c r="F8" s="162">
        <v>88584</v>
      </c>
      <c r="G8" s="163"/>
      <c r="H8" s="164"/>
    </row>
    <row r="9" spans="1:8" x14ac:dyDescent="0.15">
      <c r="A9" s="145" t="s">
        <v>549</v>
      </c>
      <c r="B9" s="150"/>
      <c r="C9" s="151"/>
      <c r="D9" s="152">
        <v>335633</v>
      </c>
      <c r="E9" s="153"/>
      <c r="F9" s="154">
        <v>200194</v>
      </c>
      <c r="G9" s="155"/>
      <c r="H9" s="156"/>
    </row>
    <row r="10" spans="1:8" x14ac:dyDescent="0.15">
      <c r="A10" s="157"/>
      <c r="B10" s="158"/>
      <c r="C10" s="159"/>
      <c r="D10" s="160">
        <v>213819</v>
      </c>
      <c r="E10" s="161"/>
      <c r="F10" s="162">
        <v>106422</v>
      </c>
      <c r="G10" s="163"/>
      <c r="H10" s="164"/>
    </row>
    <row r="11" spans="1:8" x14ac:dyDescent="0.15">
      <c r="A11" s="145" t="s">
        <v>550</v>
      </c>
      <c r="B11" s="150"/>
      <c r="C11" s="151"/>
      <c r="D11" s="152">
        <v>276600</v>
      </c>
      <c r="E11" s="153"/>
      <c r="F11" s="154">
        <v>196914</v>
      </c>
      <c r="G11" s="155"/>
      <c r="H11" s="156"/>
    </row>
    <row r="12" spans="1:8" x14ac:dyDescent="0.15">
      <c r="A12" s="157"/>
      <c r="B12" s="158"/>
      <c r="C12" s="165"/>
      <c r="D12" s="160">
        <v>140997</v>
      </c>
      <c r="E12" s="161"/>
      <c r="F12" s="162">
        <v>98966</v>
      </c>
      <c r="G12" s="163"/>
      <c r="H12" s="164"/>
    </row>
    <row r="13" spans="1:8" x14ac:dyDescent="0.15">
      <c r="A13" s="145"/>
      <c r="B13" s="150"/>
      <c r="C13" s="166"/>
      <c r="D13" s="167">
        <v>317835</v>
      </c>
      <c r="E13" s="168"/>
      <c r="F13" s="169">
        <v>191550</v>
      </c>
      <c r="G13" s="170"/>
      <c r="H13" s="156"/>
    </row>
    <row r="14" spans="1:8" x14ac:dyDescent="0.15">
      <c r="A14" s="157"/>
      <c r="B14" s="158"/>
      <c r="C14" s="159"/>
      <c r="D14" s="160">
        <v>174521</v>
      </c>
      <c r="E14" s="161"/>
      <c r="F14" s="162">
        <v>91256</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10.64</v>
      </c>
      <c r="C19" s="171">
        <f>ROUND(VALUE(SUBSTITUTE(実質収支比率等に係る経年分析!G$48,"▲","-")),2)</f>
        <v>9.68</v>
      </c>
      <c r="D19" s="171">
        <f>ROUND(VALUE(SUBSTITUTE(実質収支比率等に係る経年分析!H$48,"▲","-")),2)</f>
        <v>8.1300000000000008</v>
      </c>
      <c r="E19" s="171">
        <f>ROUND(VALUE(SUBSTITUTE(実質収支比率等に係る経年分析!I$48,"▲","-")),2)</f>
        <v>8.9700000000000006</v>
      </c>
      <c r="F19" s="171">
        <f>ROUND(VALUE(SUBSTITUTE(実質収支比率等に係る経年分析!J$48,"▲","-")),2)</f>
        <v>10.68</v>
      </c>
    </row>
    <row r="20" spans="1:11" x14ac:dyDescent="0.15">
      <c r="A20" s="171" t="s">
        <v>54</v>
      </c>
      <c r="B20" s="171">
        <f>ROUND(VALUE(SUBSTITUTE(実質収支比率等に係る経年分析!F$47,"▲","-")),2)</f>
        <v>11.09</v>
      </c>
      <c r="C20" s="171">
        <f>ROUND(VALUE(SUBSTITUTE(実質収支比率等に係る経年分析!G$47,"▲","-")),2)</f>
        <v>11.25</v>
      </c>
      <c r="D20" s="171">
        <f>ROUND(VALUE(SUBSTITUTE(実質収支比率等に係る経年分析!H$47,"▲","-")),2)</f>
        <v>10.48</v>
      </c>
      <c r="E20" s="171">
        <f>ROUND(VALUE(SUBSTITUTE(実質収支比率等に係る経年分析!I$47,"▲","-")),2)</f>
        <v>7.9</v>
      </c>
      <c r="F20" s="171">
        <f>ROUND(VALUE(SUBSTITUTE(実質収支比率等に係る経年分析!J$47,"▲","-")),2)</f>
        <v>7.45</v>
      </c>
    </row>
    <row r="21" spans="1:11" x14ac:dyDescent="0.15">
      <c r="A21" s="171" t="s">
        <v>55</v>
      </c>
      <c r="B21" s="171">
        <f>IF(ISNUMBER(VALUE(SUBSTITUTE(実質収支比率等に係る経年分析!F$49,"▲","-"))),ROUND(VALUE(SUBSTITUTE(実質収支比率等に係る経年分析!F$49,"▲","-")),2),NA())</f>
        <v>-3.57</v>
      </c>
      <c r="C21" s="171">
        <f>IF(ISNUMBER(VALUE(SUBSTITUTE(実質収支比率等に係る経年分析!G$49,"▲","-"))),ROUND(VALUE(SUBSTITUTE(実質収支比率等に係る経年分析!G$49,"▲","-")),2),NA())</f>
        <v>-6.87</v>
      </c>
      <c r="D21" s="171">
        <f>IF(ISNUMBER(VALUE(SUBSTITUTE(実質収支比率等に係る経年分析!H$49,"▲","-"))),ROUND(VALUE(SUBSTITUTE(実質収支比率等に係る経年分析!H$49,"▲","-")),2),NA())</f>
        <v>-7.93</v>
      </c>
      <c r="E21" s="171">
        <f>IF(ISNUMBER(VALUE(SUBSTITUTE(実質収支比率等に係る経年分析!I$49,"▲","-"))),ROUND(VALUE(SUBSTITUTE(実質収支比率等に係る経年分析!I$49,"▲","-")),2),NA())</f>
        <v>-4.75</v>
      </c>
      <c r="F21" s="171">
        <f>IF(ISNUMBER(VALUE(SUBSTITUTE(実質収支比率等に係る経年分析!J$49,"▲","-"))),ROUND(VALUE(SUBSTITUTE(実質収支比率等に係る経年分析!J$49,"▲","-")),2),NA())</f>
        <v>-2.73</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簡易水道事業特別会計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病院事業会計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0.33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15">
      <c r="A32" s="172" t="str">
        <f>IF(連結実質赤字比率に係る赤字・黒字の構成分析!C$38="",NA(),連結実質赤字比率に係る赤字・黒字の構成分析!C$38)</f>
        <v>介護老人保健施設事業特別会計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0.04</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7.0000000000000007E-2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0.05</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0.34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0.37</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0.69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0.64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0.78</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4.57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4.75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4.0999999999999996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3.81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10.63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9.67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8.1199999999999992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8.9700000000000006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10.68</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1048</v>
      </c>
      <c r="E42" s="173"/>
      <c r="F42" s="173"/>
      <c r="G42" s="173">
        <f>'実質公債費比率（分子）の構造'!L$52</f>
        <v>1040</v>
      </c>
      <c r="H42" s="173"/>
      <c r="I42" s="173"/>
      <c r="J42" s="173">
        <f>'実質公債費比率（分子）の構造'!M$52</f>
        <v>1008</v>
      </c>
      <c r="K42" s="173"/>
      <c r="L42" s="173"/>
      <c r="M42" s="173">
        <f>'実質公債費比率（分子）の構造'!N$52</f>
        <v>1058</v>
      </c>
      <c r="N42" s="173"/>
      <c r="O42" s="173"/>
      <c r="P42" s="173">
        <f>'実質公債費比率（分子）の構造'!O$52</f>
        <v>1047</v>
      </c>
    </row>
    <row r="43" spans="1:16" x14ac:dyDescent="0.15">
      <c r="A43" s="173" t="s">
        <v>63</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64</v>
      </c>
      <c r="B44" s="173">
        <f>'実質公債費比率（分子）の構造'!K$50</f>
        <v>33</v>
      </c>
      <c r="C44" s="173"/>
      <c r="D44" s="173"/>
      <c r="E44" s="173">
        <f>'実質公債費比率（分子）の構造'!L$50</f>
        <v>35</v>
      </c>
      <c r="F44" s="173"/>
      <c r="G44" s="173"/>
      <c r="H44" s="173">
        <f>'実質公債費比率（分子）の構造'!M$50</f>
        <v>32</v>
      </c>
      <c r="I44" s="173"/>
      <c r="J44" s="173"/>
      <c r="K44" s="173">
        <f>'実質公債費比率（分子）の構造'!N$50</f>
        <v>37</v>
      </c>
      <c r="L44" s="173"/>
      <c r="M44" s="173"/>
      <c r="N44" s="173">
        <f>'実質公債費比率（分子）の構造'!O$50</f>
        <v>47</v>
      </c>
      <c r="O44" s="173"/>
      <c r="P44" s="173"/>
    </row>
    <row r="45" spans="1:16" x14ac:dyDescent="0.15">
      <c r="A45" s="173" t="s">
        <v>65</v>
      </c>
      <c r="B45" s="173">
        <f>'実質公債費比率（分子）の構造'!K$49</f>
        <v>13</v>
      </c>
      <c r="C45" s="173"/>
      <c r="D45" s="173"/>
      <c r="E45" s="173">
        <f>'実質公債費比率（分子）の構造'!L$49</f>
        <v>15</v>
      </c>
      <c r="F45" s="173"/>
      <c r="G45" s="173"/>
      <c r="H45" s="173">
        <f>'実質公債費比率（分子）の構造'!M$49</f>
        <v>21</v>
      </c>
      <c r="I45" s="173"/>
      <c r="J45" s="173"/>
      <c r="K45" s="173">
        <f>'実質公債費比率（分子）の構造'!N$49</f>
        <v>78</v>
      </c>
      <c r="L45" s="173"/>
      <c r="M45" s="173"/>
      <c r="N45" s="173">
        <f>'実質公債費比率（分子）の構造'!O$49</f>
        <v>78</v>
      </c>
      <c r="O45" s="173"/>
      <c r="P45" s="173"/>
    </row>
    <row r="46" spans="1:16" x14ac:dyDescent="0.15">
      <c r="A46" s="173" t="s">
        <v>66</v>
      </c>
      <c r="B46" s="173">
        <f>'実質公債費比率（分子）の構造'!K$48</f>
        <v>463</v>
      </c>
      <c r="C46" s="173"/>
      <c r="D46" s="173"/>
      <c r="E46" s="173">
        <f>'実質公債費比率（分子）の構造'!L$48</f>
        <v>464</v>
      </c>
      <c r="F46" s="173"/>
      <c r="G46" s="173"/>
      <c r="H46" s="173">
        <f>'実質公債費比率（分子）の構造'!M$48</f>
        <v>410</v>
      </c>
      <c r="I46" s="173"/>
      <c r="J46" s="173"/>
      <c r="K46" s="173">
        <f>'実質公債費比率（分子）の構造'!N$48</f>
        <v>414</v>
      </c>
      <c r="L46" s="173"/>
      <c r="M46" s="173"/>
      <c r="N46" s="173">
        <f>'実質公債費比率（分子）の構造'!O$48</f>
        <v>409</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1068</v>
      </c>
      <c r="C49" s="173"/>
      <c r="D49" s="173"/>
      <c r="E49" s="173">
        <f>'実質公債費比率（分子）の構造'!L$45</f>
        <v>1055</v>
      </c>
      <c r="F49" s="173"/>
      <c r="G49" s="173"/>
      <c r="H49" s="173">
        <f>'実質公債費比率（分子）の構造'!M$45</f>
        <v>1052</v>
      </c>
      <c r="I49" s="173"/>
      <c r="J49" s="173"/>
      <c r="K49" s="173">
        <f>'実質公債費比率（分子）の構造'!N$45</f>
        <v>1037</v>
      </c>
      <c r="L49" s="173"/>
      <c r="M49" s="173"/>
      <c r="N49" s="173">
        <f>'実質公債費比率（分子）の構造'!O$45</f>
        <v>1025</v>
      </c>
      <c r="O49" s="173"/>
      <c r="P49" s="173"/>
    </row>
    <row r="50" spans="1:16" x14ac:dyDescent="0.15">
      <c r="A50" s="173" t="s">
        <v>70</v>
      </c>
      <c r="B50" s="173" t="e">
        <f>NA()</f>
        <v>#N/A</v>
      </c>
      <c r="C50" s="173">
        <f>IF(ISNUMBER('実質公債費比率（分子）の構造'!K$53),'実質公債費比率（分子）の構造'!K$53,NA())</f>
        <v>529</v>
      </c>
      <c r="D50" s="173" t="e">
        <f>NA()</f>
        <v>#N/A</v>
      </c>
      <c r="E50" s="173" t="e">
        <f>NA()</f>
        <v>#N/A</v>
      </c>
      <c r="F50" s="173">
        <f>IF(ISNUMBER('実質公債費比率（分子）の構造'!L$53),'実質公債費比率（分子）の構造'!L$53,NA())</f>
        <v>529</v>
      </c>
      <c r="G50" s="173" t="e">
        <f>NA()</f>
        <v>#N/A</v>
      </c>
      <c r="H50" s="173" t="e">
        <f>NA()</f>
        <v>#N/A</v>
      </c>
      <c r="I50" s="173">
        <f>IF(ISNUMBER('実質公債費比率（分子）の構造'!M$53),'実質公債費比率（分子）の構造'!M$53,NA())</f>
        <v>507</v>
      </c>
      <c r="J50" s="173" t="e">
        <f>NA()</f>
        <v>#N/A</v>
      </c>
      <c r="K50" s="173" t="e">
        <f>NA()</f>
        <v>#N/A</v>
      </c>
      <c r="L50" s="173">
        <f>IF(ISNUMBER('実質公債費比率（分子）の構造'!N$53),'実質公債費比率（分子）の構造'!N$53,NA())</f>
        <v>508</v>
      </c>
      <c r="M50" s="173" t="e">
        <f>NA()</f>
        <v>#N/A</v>
      </c>
      <c r="N50" s="173" t="e">
        <f>NA()</f>
        <v>#N/A</v>
      </c>
      <c r="O50" s="173">
        <f>IF(ISNUMBER('実質公債費比率（分子）の構造'!O$53),'実質公債費比率（分子）の構造'!O$53,NA())</f>
        <v>512</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9497</v>
      </c>
      <c r="E56" s="172"/>
      <c r="F56" s="172"/>
      <c r="G56" s="172">
        <f>'将来負担比率（分子）の構造'!J$52</f>
        <v>9636</v>
      </c>
      <c r="H56" s="172"/>
      <c r="I56" s="172"/>
      <c r="J56" s="172">
        <f>'将来負担比率（分子）の構造'!K$52</f>
        <v>10930</v>
      </c>
      <c r="K56" s="172"/>
      <c r="L56" s="172"/>
      <c r="M56" s="172">
        <f>'将来負担比率（分子）の構造'!L$52</f>
        <v>11587</v>
      </c>
      <c r="N56" s="172"/>
      <c r="O56" s="172"/>
      <c r="P56" s="172">
        <f>'将来負担比率（分子）の構造'!M$52</f>
        <v>11292</v>
      </c>
    </row>
    <row r="57" spans="1:16" x14ac:dyDescent="0.15">
      <c r="A57" s="172" t="s">
        <v>42</v>
      </c>
      <c r="B57" s="172"/>
      <c r="C57" s="172"/>
      <c r="D57" s="172">
        <f>'将来負担比率（分子）の構造'!I$51</f>
        <v>1685</v>
      </c>
      <c r="E57" s="172"/>
      <c r="F57" s="172"/>
      <c r="G57" s="172">
        <f>'将来負担比率（分子）の構造'!J$51</f>
        <v>1631</v>
      </c>
      <c r="H57" s="172"/>
      <c r="I57" s="172"/>
      <c r="J57" s="172">
        <f>'将来負担比率（分子）の構造'!K$51</f>
        <v>1637</v>
      </c>
      <c r="K57" s="172"/>
      <c r="L57" s="172"/>
      <c r="M57" s="172">
        <f>'将来負担比率（分子）の構造'!L$51</f>
        <v>1522</v>
      </c>
      <c r="N57" s="172"/>
      <c r="O57" s="172"/>
      <c r="P57" s="172">
        <f>'将来負担比率（分子）の構造'!M$51</f>
        <v>1361</v>
      </c>
    </row>
    <row r="58" spans="1:16" x14ac:dyDescent="0.15">
      <c r="A58" s="172" t="s">
        <v>41</v>
      </c>
      <c r="B58" s="172"/>
      <c r="C58" s="172"/>
      <c r="D58" s="172">
        <f>'将来負担比率（分子）の構造'!I$50</f>
        <v>1997</v>
      </c>
      <c r="E58" s="172"/>
      <c r="F58" s="172"/>
      <c r="G58" s="172">
        <f>'将来負担比率（分子）の構造'!J$50</f>
        <v>1941</v>
      </c>
      <c r="H58" s="172"/>
      <c r="I58" s="172"/>
      <c r="J58" s="172">
        <f>'将来負担比率（分子）の構造'!K$50</f>
        <v>1882</v>
      </c>
      <c r="K58" s="172"/>
      <c r="L58" s="172"/>
      <c r="M58" s="172">
        <f>'将来負担比率（分子）の構造'!L$50</f>
        <v>1791</v>
      </c>
      <c r="N58" s="172"/>
      <c r="O58" s="172"/>
      <c r="P58" s="172">
        <f>'将来負担比率（分子）の構造'!M$50</f>
        <v>1951</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931</v>
      </c>
      <c r="C62" s="172"/>
      <c r="D62" s="172"/>
      <c r="E62" s="172">
        <f>'将来負担比率（分子）の構造'!J$45</f>
        <v>793</v>
      </c>
      <c r="F62" s="172"/>
      <c r="G62" s="172"/>
      <c r="H62" s="172">
        <f>'将来負担比率（分子）の構造'!K$45</f>
        <v>797</v>
      </c>
      <c r="I62" s="172"/>
      <c r="J62" s="172"/>
      <c r="K62" s="172">
        <f>'将来負担比率（分子）の構造'!L$45</f>
        <v>826</v>
      </c>
      <c r="L62" s="172"/>
      <c r="M62" s="172"/>
      <c r="N62" s="172">
        <f>'将来負担比率（分子）の構造'!M$45</f>
        <v>731</v>
      </c>
      <c r="O62" s="172"/>
      <c r="P62" s="172"/>
    </row>
    <row r="63" spans="1:16" x14ac:dyDescent="0.15">
      <c r="A63" s="172" t="s">
        <v>34</v>
      </c>
      <c r="B63" s="172">
        <f>'将来負担比率（分子）の構造'!I$44</f>
        <v>1655</v>
      </c>
      <c r="C63" s="172"/>
      <c r="D63" s="172"/>
      <c r="E63" s="172">
        <f>'将来負担比率（分子）の構造'!J$44</f>
        <v>1651</v>
      </c>
      <c r="F63" s="172"/>
      <c r="G63" s="172"/>
      <c r="H63" s="172">
        <f>'将来負担比率（分子）の構造'!K$44</f>
        <v>1735</v>
      </c>
      <c r="I63" s="172"/>
      <c r="J63" s="172"/>
      <c r="K63" s="172">
        <f>'将来負担比率（分子）の構造'!L$44</f>
        <v>1956</v>
      </c>
      <c r="L63" s="172"/>
      <c r="M63" s="172"/>
      <c r="N63" s="172">
        <f>'将来負担比率（分子）の構造'!M$44</f>
        <v>1936</v>
      </c>
      <c r="O63" s="172"/>
      <c r="P63" s="172"/>
    </row>
    <row r="64" spans="1:16" x14ac:dyDescent="0.15">
      <c r="A64" s="172" t="s">
        <v>33</v>
      </c>
      <c r="B64" s="172">
        <f>'将来負担比率（分子）の構造'!I$43</f>
        <v>3998</v>
      </c>
      <c r="C64" s="172"/>
      <c r="D64" s="172"/>
      <c r="E64" s="172">
        <f>'将来負担比率（分子）の構造'!J$43</f>
        <v>3802</v>
      </c>
      <c r="F64" s="172"/>
      <c r="G64" s="172"/>
      <c r="H64" s="172">
        <f>'将来負担比率（分子）の構造'!K$43</f>
        <v>3525</v>
      </c>
      <c r="I64" s="172"/>
      <c r="J64" s="172"/>
      <c r="K64" s="172">
        <f>'将来負担比率（分子）の構造'!L$43</f>
        <v>3329</v>
      </c>
      <c r="L64" s="172"/>
      <c r="M64" s="172"/>
      <c r="N64" s="172">
        <f>'将来負担比率（分子）の構造'!M$43</f>
        <v>3047</v>
      </c>
      <c r="O64" s="172"/>
      <c r="P64" s="172"/>
    </row>
    <row r="65" spans="1:16" x14ac:dyDescent="0.15">
      <c r="A65" s="172" t="s">
        <v>32</v>
      </c>
      <c r="B65" s="172">
        <f>'将来負担比率（分子）の構造'!I$42</f>
        <v>180</v>
      </c>
      <c r="C65" s="172"/>
      <c r="D65" s="172"/>
      <c r="E65" s="172">
        <f>'将来負担比率（分子）の構造'!J$42</f>
        <v>155</v>
      </c>
      <c r="F65" s="172"/>
      <c r="G65" s="172"/>
      <c r="H65" s="172">
        <f>'将来負担比率（分子）の構造'!K$42</f>
        <v>134</v>
      </c>
      <c r="I65" s="172"/>
      <c r="J65" s="172"/>
      <c r="K65" s="172">
        <f>'将来負担比率（分子）の構造'!L$42</f>
        <v>144</v>
      </c>
      <c r="L65" s="172"/>
      <c r="M65" s="172"/>
      <c r="N65" s="172">
        <f>'将来負担比率（分子）の構造'!M$42</f>
        <v>119</v>
      </c>
      <c r="O65" s="172"/>
      <c r="P65" s="172"/>
    </row>
    <row r="66" spans="1:16" x14ac:dyDescent="0.15">
      <c r="A66" s="172" t="s">
        <v>31</v>
      </c>
      <c r="B66" s="172">
        <f>'将来負担比率（分子）の構造'!I$41</f>
        <v>9269</v>
      </c>
      <c r="C66" s="172"/>
      <c r="D66" s="172"/>
      <c r="E66" s="172">
        <f>'将来負担比率（分子）の構造'!J$41</f>
        <v>9501</v>
      </c>
      <c r="F66" s="172"/>
      <c r="G66" s="172"/>
      <c r="H66" s="172">
        <f>'将来負担比率（分子）の構造'!K$41</f>
        <v>11270</v>
      </c>
      <c r="I66" s="172"/>
      <c r="J66" s="172"/>
      <c r="K66" s="172">
        <f>'将来負担比率（分子）の構造'!L$41</f>
        <v>12158</v>
      </c>
      <c r="L66" s="172"/>
      <c r="M66" s="172"/>
      <c r="N66" s="172">
        <f>'将来負担比率（分子）の構造'!M$41</f>
        <v>12530</v>
      </c>
      <c r="O66" s="172"/>
      <c r="P66" s="172"/>
    </row>
    <row r="67" spans="1:16" x14ac:dyDescent="0.15">
      <c r="A67" s="172" t="s">
        <v>74</v>
      </c>
      <c r="B67" s="172" t="e">
        <f>NA()</f>
        <v>#N/A</v>
      </c>
      <c r="C67" s="172">
        <f>IF(ISNUMBER('将来負担比率（分子）の構造'!I$53), IF('将来負担比率（分子）の構造'!I$53 &lt; 0, 0, '将来負担比率（分子）の構造'!I$53), NA())</f>
        <v>2854</v>
      </c>
      <c r="D67" s="172" t="e">
        <f>NA()</f>
        <v>#N/A</v>
      </c>
      <c r="E67" s="172" t="e">
        <f>NA()</f>
        <v>#N/A</v>
      </c>
      <c r="F67" s="172">
        <f>IF(ISNUMBER('将来負担比率（分子）の構造'!J$53), IF('将来負担比率（分子）の構造'!J$53 &lt; 0, 0, '将来負担比率（分子）の構造'!J$53), NA())</f>
        <v>2695</v>
      </c>
      <c r="G67" s="172" t="e">
        <f>NA()</f>
        <v>#N/A</v>
      </c>
      <c r="H67" s="172" t="e">
        <f>NA()</f>
        <v>#N/A</v>
      </c>
      <c r="I67" s="172">
        <f>IF(ISNUMBER('将来負担比率（分子）の構造'!K$53), IF('将来負担比率（分子）の構造'!K$53 &lt; 0, 0, '将来負担比率（分子）の構造'!K$53), NA())</f>
        <v>3013</v>
      </c>
      <c r="J67" s="172" t="e">
        <f>NA()</f>
        <v>#N/A</v>
      </c>
      <c r="K67" s="172" t="e">
        <f>NA()</f>
        <v>#N/A</v>
      </c>
      <c r="L67" s="172">
        <f>IF(ISNUMBER('将来負担比率（分子）の構造'!L$53), IF('将来負担比率（分子）の構造'!L$53 &lt; 0, 0, '将来負担比率（分子）の構造'!L$53), NA())</f>
        <v>3512</v>
      </c>
      <c r="M67" s="172" t="e">
        <f>NA()</f>
        <v>#N/A</v>
      </c>
      <c r="N67" s="172" t="e">
        <f>NA()</f>
        <v>#N/A</v>
      </c>
      <c r="O67" s="172">
        <f>IF(ISNUMBER('将来負担比率（分子）の構造'!M$53), IF('将来負担比率（分子）の構造'!M$53 &lt; 0, 0, '将来負担比率（分子）の構造'!M$53), NA())</f>
        <v>3760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537</v>
      </c>
      <c r="C72" s="176">
        <f>基金残高に係る経年分析!G55</f>
        <v>425</v>
      </c>
      <c r="D72" s="176">
        <f>基金残高に係る経年分析!H55</f>
        <v>413</v>
      </c>
    </row>
    <row r="73" spans="1:16" x14ac:dyDescent="0.15">
      <c r="A73" s="175" t="s">
        <v>77</v>
      </c>
      <c r="B73" s="176">
        <f>基金残高に係る経年分析!F56</f>
        <v>609</v>
      </c>
      <c r="C73" s="176">
        <f>基金残高に係る経年分析!G56</f>
        <v>518</v>
      </c>
      <c r="D73" s="176">
        <f>基金残高に係る経年分析!H56</f>
        <v>428</v>
      </c>
    </row>
    <row r="74" spans="1:16" x14ac:dyDescent="0.15">
      <c r="A74" s="175" t="s">
        <v>78</v>
      </c>
      <c r="B74" s="176">
        <f>基金残高に係る経年分析!F57</f>
        <v>555</v>
      </c>
      <c r="C74" s="176">
        <f>基金残高に係る経年分析!G57</f>
        <v>699</v>
      </c>
      <c r="D74" s="176">
        <f>基金残高に係る経年分析!H57</f>
        <v>937</v>
      </c>
    </row>
  </sheetData>
  <sheetProtection algorithmName="SHA-512" hashValue="idYzlwAfCTSrD7U+DAroPAeto1zX1V3uH4qyM+WKvShsZtbqMf86Zf0I6t7JSo4MvXH24iH3IyVOAX1K4lG8aA==" saltValue="oOdBvLAnJsW1l6WoBz7b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2023-10-02T05:02:04Z</cp:lastPrinted>
  <dcterms:created xsi:type="dcterms:W3CDTF">2023-02-20T03:38:29Z</dcterms:created>
  <dcterms:modified xsi:type="dcterms:W3CDTF">2023-10-02T05:06:09Z</dcterms:modified>
  <cp:category/>
</cp:coreProperties>
</file>