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k662fs\共有フォルダ\02 総合政策課\02 財政係\01ﾒｰﾙ\R6\財政状況資料集\R07.01.31_【依頼：2.12（水）〆】令和４年度財政状況資料集の作成について（２回目再出力後）\06_広報統計係にHPアップロード依頼\"/>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CO36" i="10"/>
  <c r="BE36" i="10"/>
  <c r="AM36" i="10"/>
  <c r="C36" i="10"/>
  <c r="CO35" i="10"/>
  <c r="C35" i="10"/>
  <c r="CO34" i="10"/>
  <c r="U34" i="10"/>
  <c r="U35" i="10" s="1"/>
  <c r="U36" i="10" s="1"/>
  <c r="U37"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c r="BW35" i="10" s="1"/>
  <c r="BW36" i="10" s="1"/>
  <c r="BW37" i="10" s="1"/>
</calcChain>
</file>

<file path=xl/sharedStrings.xml><?xml version="1.0" encoding="utf-8"?>
<sst xmlns="http://schemas.openxmlformats.org/spreadsheetml/2006/main" count="1048" uniqueCount="609">
  <si>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</si>
  <si>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</si>
  <si>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</si>
  <si>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</si>
  <si>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</si>
  <si>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</si>
  <si>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</si>
  <si>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</si>
  <si>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</si>
  <si>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</si>
  <si>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</si>
  <si>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</si>
  <si>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</si>
  <si>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</si>
  <si>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</si>
  <si>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</si>
  <si>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</si>
  <si>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</si>
  <si>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</si>
  <si>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</si>
  <si>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</si>
  <si>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</si>
  <si>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</si>
  <si>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</si>
  <si>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</si>
  <si>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</si>
  <si>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</si>
  <si>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</si>
  <si>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</si>
  <si>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</si>
  <si>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</si>
  <si>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</si>
  <si>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</si>
  <si>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</si>
  <si>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</si>
  <si>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</si>
  <si>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</si>
  <si>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</si>
  <si>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</si>
  <si>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</si>
  <si>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</si>
  <si>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</si>
  <si>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</si>
  <si>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</si>
  <si>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</si>
  <si>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</si>
  <si>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</si>
  <si>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</si>
  <si>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</si>
  <si>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</si>
  <si>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</si>
  <si>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</si>
  <si>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</si>
  <si>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</si>
  <si>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</si>
  <si>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</si>
  <si>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</si>
  <si>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</si>
  <si>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</si>
  <si>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</si>
  <si>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</si>
  <si>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</si>
  <si>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</si>
  <si>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</si>
  <si>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</si>
  <si>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</si>
  <si>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</si>
  <si>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</si>
  <si>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</si>
  <si>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</si>
  <si>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</si>
  <si>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</si>
  <si>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</si>
  <si>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</si>
  <si>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</si>
  <si>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</si>
  <si>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</si>
  <si>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</si>
  <si>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</si>
  <si>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</si>
  <si>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</si>
  <si>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</si>
  <si>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</si>
  <si>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</si>
  <si>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</si>
  <si>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</si>
  <si>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</si>
  <si>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</si>
  <si>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</si>
  <si>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</si>
  <si>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</si>
  <si>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</si>
  <si>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</si>
  <si>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</si>
  <si>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</si>
  <si>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</si>
  <si>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</si>
  <si>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</si>
  <si>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</si>
  <si>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</si>
  <si>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厚岸町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</si>
  <si>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</si>
  <si>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</si>
  <si>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</si>
  <si>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</si>
  <si>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</si>
  <si>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</si>
  <si>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</si>
  <si>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</si>
  <si>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</si>
  <si>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</si>
  <si>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</si>
  <si>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</si>
  <si>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</si>
  <si>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</si>
  <si>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</si>
  <si>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</si>
  <si>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</si>
  <si>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</si>
  <si>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</si>
  <si>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</si>
  <si>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</si>
  <si>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</si>
  <si>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</si>
  <si>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</si>
  <si>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</si>
  <si>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</si>
  <si>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</si>
  <si>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</si>
  <si>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</si>
  <si>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</si>
  <si>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</si>
  <si>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</si>
  <si>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</si>
  <si>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</si>
  <si>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</si>
  <si>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</si>
  <si>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</si>
  <si>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</si>
  <si>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</si>
  <si>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</si>
  <si>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</si>
  <si>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</si>
  <si>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</si>
  <si>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</si>
  <si>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</si>
  <si>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</si>
  <si>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</si>
  <si>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</si>
  <si>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</si>
  <si>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</si>
  <si>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</si>
  <si>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</si>
  <si>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</si>
  <si>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</si>
  <si>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</si>
  <si>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</si>
  <si>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</si>
  <si>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</si>
  <si>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</si>
  <si>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</si>
  <si>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</si>
  <si>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</si>
  <si>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</si>
  <si>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</si>
  <si>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</si>
  <si>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</si>
  <si>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</si>
  <si>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</si>
  <si>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</si>
  <si>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</si>
  <si>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</si>
  <si>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</si>
  <si>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</si>
  <si>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</si>
  <si>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</si>
  <si>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</si>
  <si>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</si>
  <si>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</si>
  <si>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</si>
  <si>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</si>
  <si>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</si>
  <si>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</si>
  <si>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</si>
  <si>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</si>
  <si>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</si>
  <si>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</si>
  <si>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</si>
  <si>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</si>
  <si>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</si>
  <si>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</si>
  <si>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</si>
  <si>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</si>
  <si>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</si>
  <si>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</si>
  <si>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</si>
  <si>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</si>
  <si>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</si>
  <si>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</si>
  <si>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</si>
  <si>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</si>
  <si>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</si>
  <si>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</si>
  <si>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</si>
  <si>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</si>
  <si>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</si>
  <si>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</si>
  <si>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</si>
  <si>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</si>
  <si>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</si>
  <si>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</si>
  <si>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</si>
  <si>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</si>
  <si>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</si>
  <si>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</si>
  <si>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北海道厚岸町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</si>
  <si>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</si>
  <si>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</si>
  <si>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</si>
  <si>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</si>
  <si>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</si>
  <si>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</si>
  <si>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</si>
  <si>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</si>
  <si>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</si>
  <si>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</si>
  <si>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</si>
  <si>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</si>
  <si>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</si>
  <si>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</si>
  <si>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</si>
  <si>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</si>
  <si>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</si>
  <si>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</si>
  <si>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</si>
  <si>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</si>
  <si>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</si>
  <si>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</si>
  <si>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</si>
  <si>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</si>
  <si>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</si>
  <si>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</si>
  <si>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</si>
  <si>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</si>
  <si>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</si>
  <si>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</si>
  <si>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</si>
  <si>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</si>
  <si>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</si>
  <si>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</si>
  <si>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</si>
  <si>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</si>
  <si>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</si>
  <si>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</si>
  <si>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</si>
  <si>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</si>
  <si>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</si>
  <si>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</si>
  <si>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</si>
  <si>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</si>
  <si>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</si>
  <si>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</si>
  <si>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</si>
  <si>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</si>
  <si>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</si>
  <si>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</si>
  <si>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</si>
  <si>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</si>
  <si>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</si>
  <si>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</si>
  <si>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</si>
  <si>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</si>
  <si>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</si>
  <si>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</si>
  <si>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</si>
  <si>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</si>
  <si>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</si>
  <si>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</si>
  <si>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</si>
  <si>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</si>
  <si>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</si>
  <si>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</si>
  <si>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</si>
  <si>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</si>
  <si>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</si>
  <si>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</si>
  <si>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</si>
  <si>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</si>
  <si>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</si>
  <si>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</si>
  <si>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</si>
  <si>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</si>
  <si>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</si>
  <si>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</si>
  <si>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</si>
  <si>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</si>
  <si>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</si>
  <si>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</si>
  <si>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</si>
  <si>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</si>
  <si>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</si>
  <si>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</si>
  <si>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</si>
  <si>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</si>
  <si>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</si>
  <si>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</si>
  <si>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</si>
  <si>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</si>
  <si>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</si>
  <si>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</si>
  <si>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</si>
  <si>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</si>
  <si>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</si>
  <si>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</si>
  <si>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</si>
  <si>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</si>
  <si>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</si>
  <si>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</si>
  <si>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</si>
  <si>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</si>
  <si>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</si>
  <si>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</si>
  <si>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</si>
  <si>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</si>
  <si>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</si>
  <si>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</si>
  <si>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</si>
  <si>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</si>
  <si>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</si>
  <si>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</si>
  <si>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</si>
  <si>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</si>
  <si>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</si>
  <si>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</si>
  <si>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</si>
  <si>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</si>
  <si>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</si>
  <si>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</si>
  <si>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</si>
  <si>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</si>
  <si>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</si>
  <si>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</si>
  <si>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</si>
  <si>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</si>
  <si>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</si>
  <si>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</si>
  <si>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</si>
  <si>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</si>
  <si>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</si>
  <si>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</si>
  <si>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</si>
  <si>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</si>
  <si>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</si>
  <si>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</si>
  <si>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</si>
  <si>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</si>
  <si>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</si>
  <si>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</si>
  <si>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</si>
  <si>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</si>
  <si>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</si>
  <si>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</si>
  <si>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</si>
  <si>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</si>
  <si>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</si>
  <si>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</si>
  <si>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</si>
  <si>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</si>
  <si>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北海道厚岸町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</si>
  <si>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</si>
  <si>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</si>
  <si>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</si>
  <si>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</si>
  <si>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</si>
  <si>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</si>
  <si>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</si>
  <si>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</si>
  <si>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</si>
  <si>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</si>
  <si>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</si>
  <si>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</si>
  <si>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</si>
  <si>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</si>
  <si>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</si>
  <si>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</si>
  <si>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</si>
  <si>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</si>
  <si>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</si>
  <si>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</si>
  <si>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</si>
  <si>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</si>
  <si>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</si>
  <si>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</si>
  <si>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</si>
  <si>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</si>
  <si>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</si>
  <si>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</si>
  <si>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</si>
  <si>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</si>
  <si>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</si>
  <si>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</si>
  <si>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</si>
  <si>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</si>
  <si>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</si>
  <si>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</si>
  <si>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</si>
  <si>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介護老人保健施設事業特別会計</t>
    <phoneticPr fontId="5"/>
  </si>
  <si>
    <t>水道事業会計</t>
    <phoneticPr fontId="5"/>
  </si>
  <si>
    <t>法適用企業</t>
    <phoneticPr fontId="5"/>
  </si>
  <si>
    <t>病院事業会計</t>
    <phoneticPr fontId="5"/>
  </si>
  <si>
    <t>-</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</si>
  <si>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</si>
  <si>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</si>
  <si>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</si>
  <si>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</si>
  <si>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</si>
  <si>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</si>
  <si>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</si>
  <si>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</si>
  <si>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</si>
  <si>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</si>
  <si>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</si>
  <si>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</si>
  <si>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</si>
  <si>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</si>
  <si>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</si>
  <si>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</si>
  <si>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</si>
  <si>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</si>
  <si>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</si>
  <si>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</si>
  <si>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</si>
  <si>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</si>
  <si>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</si>
  <si>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</si>
  <si>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</si>
  <si>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</si>
  <si>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</si>
  <si>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</si>
  <si>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</si>
  <si>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</si>
  <si>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</si>
  <si>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</si>
  <si>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</si>
  <si>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</si>
  <si>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</si>
  <si>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</si>
  <si>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</si>
  <si>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</si>
  <si>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</si>
  <si>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</si>
  <si>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</si>
  <si>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</si>
  <si>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</si>
  <si>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</si>
  <si>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</si>
  <si>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</si>
  <si>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</si>
  <si>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</si>
  <si>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</si>
  <si>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</si>
  <si>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</si>
  <si>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</si>
  <si>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</si>
  <si>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</si>
  <si>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</si>
  <si>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</si>
  <si>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</si>
  <si>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</si>
  <si>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</si>
  <si>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</si>
  <si>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</si>
  <si>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</si>
  <si>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</si>
  <si>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</si>
  <si>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</si>
  <si>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</si>
  <si>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</si>
  <si>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</si>
  <si>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</si>
  <si>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</si>
  <si>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</si>
  <si>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</si>
  <si>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</si>
  <si>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</si>
  <si>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</si>
  <si>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</si>
  <si>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</si>
  <si>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</si>
  <si>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</si>
  <si>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</si>
  <si>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</si>
  <si>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</si>
  <si>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</si>
  <si>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</si>
  <si>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</si>
  <si>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</si>
  <si>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</si>
  <si>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</si>
  <si>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</si>
  <si>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</si>
  <si>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</si>
  <si>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</si>
  <si>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</si>
  <si>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</si>
  <si>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</si>
  <si>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</si>
  <si>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</si>
  <si>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</si>
  <si>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</si>
  <si>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</si>
  <si>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</si>
  <si>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</si>
  <si>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</si>
  <si>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</si>
  <si>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</si>
  <si>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</si>
  <si>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</si>
  <si>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</si>
  <si>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</si>
  <si>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</si>
  <si>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</si>
  <si>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</si>
  <si>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</si>
  <si>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</si>
  <si>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</si>
  <si>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</si>
  <si>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</si>
  <si>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</si>
  <si>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</si>
  <si>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</si>
  <si>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</si>
  <si>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</si>
  <si>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</si>
  <si>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</si>
  <si>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</si>
  <si>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</si>
  <si>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</si>
  <si>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</si>
  <si>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</si>
  <si>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</si>
  <si>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</si>
  <si>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</si>
  <si>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</si>
  <si>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</si>
  <si>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</si>
  <si>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</si>
  <si>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</si>
  <si>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</si>
  <si>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</si>
  <si>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</si>
  <si>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</si>
  <si>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</si>
  <si>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</si>
  <si>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</si>
  <si>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</si>
  <si>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</si>
  <si>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</si>
  <si>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</si>
  <si>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</si>
  <si>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</si>
  <si>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</si>
  <si>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</si>
  <si>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</si>
  <si>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</si>
  <si>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6.87</t>
  </si>
  <si>
    <t>▲ 7.93</t>
  </si>
  <si>
    <t>▲ 4.75</t>
  </si>
  <si>
    <t>▲ 2.73</t>
  </si>
  <si>
    <t>▲ 3.20</t>
  </si>
  <si>
    <t>一般会計</t>
  </si>
  <si>
    <t>水道事業会計</t>
  </si>
  <si>
    <t>介護保険特別会計</t>
  </si>
  <si>
    <t>国民健康保険特別会計</t>
  </si>
  <si>
    <t>介護老人保健施設事業特別会計</t>
  </si>
  <si>
    <t>簡易水道事業特別会計</t>
  </si>
  <si>
    <t>後期高齢者医療特別会計</t>
  </si>
  <si>
    <t>病院事業会計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</si>
  <si>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</si>
  <si>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</si>
  <si>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</si>
  <si>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</si>
  <si>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</si>
  <si>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</si>
  <si>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</si>
  <si>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</si>
  <si>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</si>
  <si>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釧路・根室広域地方税滞納整理機構</t>
  </si>
  <si>
    <t>釧路東部消防組合</t>
  </si>
  <si>
    <t>釧路広域連合</t>
  </si>
  <si>
    <t>釧路公立大学事務組合</t>
  </si>
  <si>
    <t>-</t>
    <phoneticPr fontId="2"/>
  </si>
  <si>
    <t>厚岸味覚ターミナル</t>
    <rPh sb="0" eb="2">
      <t>アッケシ</t>
    </rPh>
    <rPh sb="2" eb="4">
      <t>ミカク</t>
    </rPh>
    <phoneticPr fontId="2"/>
  </si>
  <si>
    <t>ふるさと納税基金</t>
    <rPh sb="4" eb="6">
      <t>ノウゼイ</t>
    </rPh>
    <rPh sb="6" eb="8">
      <t>キキン</t>
    </rPh>
    <phoneticPr fontId="5"/>
  </si>
  <si>
    <t>地域づくり推進基金</t>
    <rPh sb="0" eb="2">
      <t>チイキ</t>
    </rPh>
    <rPh sb="5" eb="7">
      <t>スイシン</t>
    </rPh>
    <rPh sb="7" eb="9">
      <t>キキン</t>
    </rPh>
    <phoneticPr fontId="22"/>
  </si>
  <si>
    <t>防衛調整交付金事業基金</t>
    <rPh sb="0" eb="2">
      <t>ボウエイ</t>
    </rPh>
    <rPh sb="2" eb="4">
      <t>チョウセイ</t>
    </rPh>
    <rPh sb="4" eb="7">
      <t>コウフキン</t>
    </rPh>
    <rPh sb="7" eb="9">
      <t>ジギョウ</t>
    </rPh>
    <rPh sb="9" eb="11">
      <t>キキン</t>
    </rPh>
    <phoneticPr fontId="5"/>
  </si>
  <si>
    <t>環境保全基金</t>
    <rPh sb="0" eb="2">
      <t>カンキョウ</t>
    </rPh>
    <rPh sb="2" eb="4">
      <t>ホゼン</t>
    </rPh>
    <rPh sb="4" eb="6">
      <t>キキン</t>
    </rPh>
    <phoneticPr fontId="5"/>
  </si>
  <si>
    <t>森林環境譲与税基金</t>
    <rPh sb="0" eb="2">
      <t>シンリン</t>
    </rPh>
    <rPh sb="2" eb="4">
      <t>カンキョウ</t>
    </rPh>
    <rPh sb="4" eb="7">
      <t>ジョウヨゼイ</t>
    </rPh>
    <rPh sb="7" eb="9">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</si>
  <si>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</si>
  <si>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</si>
  <si>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</si>
  <si>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</si>
  <si>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</si>
  <si>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</si>
  <si>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</si>
  <si>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</si>
  <si>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平成30年度以降上昇傾向にあり、令和４年度においても前年度比較で0.5ポイント上昇している。これは、防災対策事業等の大型事業の施行に伴い、緊急防災・減災対策債等の地方債を借り入れたことによるものである。
　実質公債費比率については減少傾向にある。これは普通交付税の増加や元利償還金の減少等によるものであるが、前述した大型事業の施行に伴う多額の地方債借り入れ分について、据置期間が終了する令和６年度以降に比率は上昇する見込みである。
　今後については、今までどおり地方債の新規発行を元金償還額以下とすることを原則とし、縁故債の繰上償還を行うなど地方債残高の減少に努める。</t>
    <rPh sb="1" eb="3">
      <t>ショウライ</t>
    </rPh>
    <rPh sb="3" eb="5">
      <t>フタン</t>
    </rPh>
    <rPh sb="5" eb="7">
      <t>ヒリツ</t>
    </rPh>
    <rPh sb="12" eb="14">
      <t>ヘイセイ</t>
    </rPh>
    <rPh sb="16" eb="18">
      <t>ネンド</t>
    </rPh>
    <rPh sb="18" eb="20">
      <t>イコウ</t>
    </rPh>
    <rPh sb="20" eb="22">
      <t>ジョウショウ</t>
    </rPh>
    <rPh sb="22" eb="24">
      <t>ケイコウ</t>
    </rPh>
    <rPh sb="28" eb="30">
      <t>レイワ</t>
    </rPh>
    <rPh sb="31" eb="33">
      <t>ネンド</t>
    </rPh>
    <rPh sb="38" eb="41">
      <t>ゼンネンド</t>
    </rPh>
    <rPh sb="41" eb="43">
      <t>ヒカク</t>
    </rPh>
    <rPh sb="51" eb="53">
      <t>ジョウショウ</t>
    </rPh>
    <rPh sb="62" eb="64">
      <t>ボウサイ</t>
    </rPh>
    <rPh sb="64" eb="66">
      <t>タイサク</t>
    </rPh>
    <rPh sb="66" eb="68">
      <t>ジギョウ</t>
    </rPh>
    <rPh sb="68" eb="69">
      <t>トウ</t>
    </rPh>
    <rPh sb="70" eb="72">
      <t>オオガタ</t>
    </rPh>
    <rPh sb="72" eb="74">
      <t>ジギョウ</t>
    </rPh>
    <rPh sb="75" eb="77">
      <t>シコウ</t>
    </rPh>
    <rPh sb="78" eb="79">
      <t>トモナ</t>
    </rPh>
    <rPh sb="81" eb="85">
      <t>キンキュウボウサイ</t>
    </rPh>
    <rPh sb="86" eb="91">
      <t>ゲンサイタイサクサイ</t>
    </rPh>
    <rPh sb="91" eb="92">
      <t>トウ</t>
    </rPh>
    <rPh sb="93" eb="96">
      <t>チホウサイ</t>
    </rPh>
    <rPh sb="97" eb="98">
      <t>カ</t>
    </rPh>
    <rPh sb="99" eb="100">
      <t>イ</t>
    </rPh>
    <rPh sb="115" eb="117">
      <t>ジッシツ</t>
    </rPh>
    <rPh sb="117" eb="120">
      <t>コウサイヒ</t>
    </rPh>
    <rPh sb="120" eb="122">
      <t>ヒリツ</t>
    </rPh>
    <rPh sb="127" eb="129">
      <t>ゲンショウ</t>
    </rPh>
    <rPh sb="129" eb="131">
      <t>ケイコウ</t>
    </rPh>
    <rPh sb="138" eb="140">
      <t>フツウ</t>
    </rPh>
    <rPh sb="140" eb="143">
      <t>コウフゼイ</t>
    </rPh>
    <rPh sb="144" eb="146">
      <t>ゾウカ</t>
    </rPh>
    <rPh sb="147" eb="149">
      <t>ガンリ</t>
    </rPh>
    <rPh sb="149" eb="152">
      <t>ショウカンキン</t>
    </rPh>
    <rPh sb="153" eb="155">
      <t>ゲンショウ</t>
    </rPh>
    <rPh sb="155" eb="156">
      <t>トウ</t>
    </rPh>
    <rPh sb="166" eb="168">
      <t>ゼンジュツ</t>
    </rPh>
    <rPh sb="170" eb="172">
      <t>オオガタ</t>
    </rPh>
    <rPh sb="172" eb="174">
      <t>ジギョウ</t>
    </rPh>
    <rPh sb="175" eb="177">
      <t>シコウ</t>
    </rPh>
    <rPh sb="178" eb="179">
      <t>トモナ</t>
    </rPh>
    <rPh sb="180" eb="182">
      <t>タガク</t>
    </rPh>
    <rPh sb="183" eb="186">
      <t>チホウサイ</t>
    </rPh>
    <rPh sb="186" eb="187">
      <t>カ</t>
    </rPh>
    <rPh sb="188" eb="189">
      <t>イ</t>
    </rPh>
    <rPh sb="190" eb="191">
      <t>ブン</t>
    </rPh>
    <rPh sb="196" eb="198">
      <t>スエオキ</t>
    </rPh>
    <rPh sb="198" eb="200">
      <t>キカン</t>
    </rPh>
    <rPh sb="201" eb="203">
      <t>シュウリョウ</t>
    </rPh>
    <rPh sb="205" eb="207">
      <t>レイワ</t>
    </rPh>
    <rPh sb="208" eb="210">
      <t>ネンド</t>
    </rPh>
    <rPh sb="210" eb="212">
      <t>イコウ</t>
    </rPh>
    <rPh sb="213" eb="215">
      <t>ヒリツ</t>
    </rPh>
    <rPh sb="216" eb="218">
      <t>ジョウショウ</t>
    </rPh>
    <rPh sb="220" eb="222">
      <t>ミコ</t>
    </rPh>
    <rPh sb="229" eb="231">
      <t>コンゴ</t>
    </rPh>
    <rPh sb="237" eb="238">
      <t>イマ</t>
    </rPh>
    <rPh sb="243" eb="246">
      <t>チホウサイ</t>
    </rPh>
    <rPh sb="247" eb="249">
      <t>シンキ</t>
    </rPh>
    <rPh sb="249" eb="251">
      <t>ハッコウ</t>
    </rPh>
    <rPh sb="252" eb="254">
      <t>ガンキン</t>
    </rPh>
    <rPh sb="254" eb="257">
      <t>ショウカンガク</t>
    </rPh>
    <rPh sb="257" eb="259">
      <t>イカ</t>
    </rPh>
    <rPh sb="265" eb="267">
      <t>ゲンソク</t>
    </rPh>
    <rPh sb="270" eb="273">
      <t>エンコサイ</t>
    </rPh>
    <rPh sb="274" eb="276">
      <t>クリアゲ</t>
    </rPh>
    <rPh sb="276" eb="278">
      <t>ショウカン</t>
    </rPh>
    <rPh sb="279" eb="280">
      <t>オコナ</t>
    </rPh>
    <rPh sb="283" eb="286">
      <t>チホウサイ</t>
    </rPh>
    <rPh sb="286" eb="288">
      <t>ザンダカ</t>
    </rPh>
    <rPh sb="289" eb="291">
      <t>ゲンショウ</t>
    </rPh>
    <rPh sb="292" eb="293">
      <t>ツト</t>
    </rPh>
    <phoneticPr fontId="5"/>
  </si>
  <si>
    <t>実質公債費比率</t>
    <phoneticPr fontId="5"/>
  </si>
  <si>
    <t>　将来負担比率については類似団体平均を大幅に上回っているが、有形固定資産減価償却率については5.9ポイント下回っている。当町では、一部の有形固定資産の更新について、地方債の発行を財源としているため、類似団体平均と比較し将来負担比率が高く、有形固定資産減価償却率が低い傾向がある。
　今後については、大型投資事業の適切な取捨選択による地方債の発行抑制等により、後世への負担を軽減するよう財政の健全化を図る。</t>
    <rPh sb="1" eb="3">
      <t>ショウライ</t>
    </rPh>
    <rPh sb="3" eb="5">
      <t>フタン</t>
    </rPh>
    <rPh sb="5" eb="7">
      <t>ヒリツ</t>
    </rPh>
    <rPh sb="12" eb="14">
      <t>ルイジ</t>
    </rPh>
    <rPh sb="14" eb="16">
      <t>ダンタイ</t>
    </rPh>
    <rPh sb="16" eb="18">
      <t>ヘイキン</t>
    </rPh>
    <rPh sb="19" eb="21">
      <t>オオハバ</t>
    </rPh>
    <rPh sb="22" eb="24">
      <t>ウワマワ</t>
    </rPh>
    <rPh sb="30" eb="32">
      <t>ユウケイ</t>
    </rPh>
    <rPh sb="32" eb="36">
      <t>コテイシサン</t>
    </rPh>
    <rPh sb="36" eb="38">
      <t>ゲンカ</t>
    </rPh>
    <rPh sb="38" eb="41">
      <t>ショウキャクリツ</t>
    </rPh>
    <rPh sb="53" eb="55">
      <t>シタマワ</t>
    </rPh>
    <rPh sb="60" eb="62">
      <t>トウチョウ</t>
    </rPh>
    <rPh sb="65" eb="67">
      <t>イチブ</t>
    </rPh>
    <rPh sb="68" eb="70">
      <t>ユウケイ</t>
    </rPh>
    <rPh sb="70" eb="74">
      <t>コテイシサン</t>
    </rPh>
    <rPh sb="75" eb="77">
      <t>コウシン</t>
    </rPh>
    <rPh sb="82" eb="85">
      <t>チホウサイ</t>
    </rPh>
    <rPh sb="86" eb="88">
      <t>ハッコウ</t>
    </rPh>
    <rPh sb="89" eb="91">
      <t>ザイゲン</t>
    </rPh>
    <rPh sb="99" eb="101">
      <t>ルイジ</t>
    </rPh>
    <rPh sb="101" eb="103">
      <t>ダンタイ</t>
    </rPh>
    <rPh sb="103" eb="105">
      <t>ヘイキン</t>
    </rPh>
    <rPh sb="106" eb="108">
      <t>ヒカク</t>
    </rPh>
    <rPh sb="109" eb="111">
      <t>ショウライ</t>
    </rPh>
    <rPh sb="111" eb="113">
      <t>フタン</t>
    </rPh>
    <rPh sb="113" eb="115">
      <t>ヒリツ</t>
    </rPh>
    <rPh sb="116" eb="117">
      <t>タカ</t>
    </rPh>
    <rPh sb="119" eb="121">
      <t>ユウケイ</t>
    </rPh>
    <rPh sb="121" eb="125">
      <t>コテイシサン</t>
    </rPh>
    <rPh sb="125" eb="127">
      <t>ゲンカ</t>
    </rPh>
    <rPh sb="127" eb="130">
      <t>ショウキャクリツ</t>
    </rPh>
    <rPh sb="131" eb="132">
      <t>ヒク</t>
    </rPh>
    <rPh sb="133" eb="135">
      <t>ケイコウ</t>
    </rPh>
    <rPh sb="141" eb="143">
      <t>コンゴ</t>
    </rPh>
    <rPh sb="149" eb="151">
      <t>オオガタ</t>
    </rPh>
    <rPh sb="151" eb="153">
      <t>トウシ</t>
    </rPh>
    <rPh sb="153" eb="155">
      <t>ジギョウ</t>
    </rPh>
    <rPh sb="156" eb="158">
      <t>テキセツ</t>
    </rPh>
    <rPh sb="159" eb="163">
      <t>シュシャセンタク</t>
    </rPh>
    <rPh sb="166" eb="169">
      <t>チホウサイ</t>
    </rPh>
    <rPh sb="170" eb="172">
      <t>ハッコウ</t>
    </rPh>
    <rPh sb="172" eb="174">
      <t>ヨクセイ</t>
    </rPh>
    <rPh sb="174" eb="175">
      <t>トウ</t>
    </rPh>
    <rPh sb="179" eb="181">
      <t>コウセイ</t>
    </rPh>
    <rPh sb="183" eb="185">
      <t>フタン</t>
    </rPh>
    <rPh sb="186" eb="188">
      <t>ケイゲン</t>
    </rPh>
    <rPh sb="192" eb="194">
      <t>ザイセイ</t>
    </rPh>
    <rPh sb="195" eb="198">
      <t>ケンゼンカ</t>
    </rPh>
    <rPh sb="199" eb="20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</si>
</sst>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
      <sz val="8"/>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1" fillId="0" borderId="41"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1" fillId="0" borderId="51" xfId="16" applyFont="1" applyBorder="1" applyAlignment="1" applyProtection="1">
      <alignment horizontal="left" vertical="top" wrapText="1"/>
      <protection locked="0"/>
    </xf>
    <xf numFmtId="0" fontId="41" fillId="0" borderId="65"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56" xfId="16" applyFont="1" applyBorder="1" applyAlignment="1" applyProtection="1">
      <alignment horizontal="left" vertical="top" wrapText="1"/>
      <protection locked="0"/>
    </xf>
    <xf numFmtId="0" fontId="4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51" xfId="16" applyFont="1" applyBorder="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6"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0513-4777-84CD-96467C66A2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258746</c:v>
                </c:pt>
                <c:pt idx="1">
                  <c:v>472497</c:v>
                </c:pt>
                <c:pt idx="2">
                  <c:v>335633</c:v>
                </c:pt>
                <c:pt idx="3">
                  <c:v>276600</c:v>
                </c:pt>
                <c:pt idx="4">
                  <c:v>231984</c:v>
                </c:pt>
              </c:numCache>
            </c:numRef>
          </c:val>
          <c:smooth val="0"/>
          <c:extLst>
            <c:ext xmlns:c16="http://schemas.microsoft.com/office/drawing/2014/chart" uri="{C3380CC4-5D6E-409C-BE32-E72D297353CC}">
              <c16:uniqueId val="{00000001-0513-4777-84CD-96467C66A2D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9.68</c:v>
                </c:pt>
                <c:pt idx="1">
                  <c:v>8.1300000000000008</c:v>
                </c:pt>
                <c:pt idx="2">
                  <c:v>8.9700000000000006</c:v>
                </c:pt>
                <c:pt idx="3">
                  <c:v>10.68</c:v>
                </c:pt>
                <c:pt idx="4">
                  <c:v>11.33</c:v>
                </c:pt>
              </c:numCache>
            </c:numRef>
          </c:val>
          <c:extLst>
            <c:ext xmlns:c16="http://schemas.microsoft.com/office/drawing/2014/chart" uri="{C3380CC4-5D6E-409C-BE32-E72D297353CC}">
              <c16:uniqueId val="{00000000-DABC-43FE-8FC0-5A213061F7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11.25</c:v>
                </c:pt>
                <c:pt idx="1">
                  <c:v>10.48</c:v>
                </c:pt>
                <c:pt idx="2">
                  <c:v>7.9</c:v>
                </c:pt>
                <c:pt idx="3">
                  <c:v>7.45</c:v>
                </c:pt>
                <c:pt idx="4">
                  <c:v>9.34</c:v>
                </c:pt>
              </c:numCache>
            </c:numRef>
          </c:val>
          <c:extLst>
            <c:ext xmlns:c16="http://schemas.microsoft.com/office/drawing/2014/chart" uri="{C3380CC4-5D6E-409C-BE32-E72D297353CC}">
              <c16:uniqueId val="{00000001-DABC-43FE-8FC0-5A213061F7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-6.87</c:v>
                </c:pt>
                <c:pt idx="1">
                  <c:v>-7.93</c:v>
                </c:pt>
                <c:pt idx="2">
                  <c:v>-4.75</c:v>
                </c:pt>
                <c:pt idx="3">
                  <c:v>-2.73</c:v>
                </c:pt>
                <c:pt idx="4">
                  <c:v>-3.2</c:v>
                </c:pt>
              </c:numCache>
            </c:numRef>
          </c:val>
          <c:smooth val="0"/>
          <c:extLst>
            <c:ext xmlns:c16="http://schemas.microsoft.com/office/drawing/2014/chart" uri="{C3380CC4-5D6E-409C-BE32-E72D297353CC}">
              <c16:uniqueId val="{00000002-DABC-43FE-8FC0-5A213061F7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51B-40AA-9189-168B7041B5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1B-40AA-9189-168B7041B5EF}"/>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0.33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51B-40AA-9189-168B7041B5E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0.04</c:v>
                </c:pt>
                <c:pt idx="8">
                  <c:v>#N/A</c:v>
                </c:pt>
                <c:pt idx="9">
                  <c:v>0</c:v>
                </c:pt>
              </c:numCache>
            </c:numRef>
          </c:val>
          <c:extLst>
            <c:ext xmlns:c16="http://schemas.microsoft.com/office/drawing/2014/chart" uri="{C3380CC4-5D6E-409C-BE32-E72D297353CC}">
              <c16:uniqueId val="{00000003-651B-40AA-9189-168B7041B5EF}"/>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651B-40AA-9189-168B7041B5EF}"/>
            </c:ext>
          </c:extLst>
        </c:ser>
        <c:ser>
          <c:idx val="5"/>
          <c:order val="5"/>
          <c:tx>
            <c:strRef>
              <c:f>データシート!$A$32</c:f>
              <c:strCache>
                <c:ptCount val="1"/>
                <c:pt idx="0">
                  <c:v>介護老人保健施設事業特別会計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c:v>
                </c:pt>
                <c:pt idx="2">
                  <c:v>#N/A</c:v>
                </c:pt>
                <c:pt idx="3">
                  <c:v>0.04</c:v>
                </c:pt>
                <c:pt idx="4">
                  <c:v>#N/A</c:v>
                </c:pt>
                <c:pt idx="5">
                  <c:v>7.0000000000000007E-2</c:v>
                </c:pt>
                <c:pt idx="6">
                  <c:v>#N/A</c:v>
                </c:pt>
                <c:pt idx="7">
                  <c:v>0.05</c:v>
                </c:pt>
                <c:pt idx="8">
                  <c:v>#N/A</c:v>
                </c:pt>
                <c:pt idx="9">
                  <c:v>0.05</c:v>
                </c:pt>
              </c:numCache>
            </c:numRef>
          </c:val>
          <c:extLst>
            <c:ext xmlns:c16="http://schemas.microsoft.com/office/drawing/2014/chart" uri="{C3380CC4-5D6E-409C-BE32-E72D297353CC}">
              <c16:uniqueId val="{00000005-651B-40AA-9189-168B7041B5E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0.38</c:v>
                </c:pt>
                <c:pt idx="2">
                  <c:v>#N/A</c:v>
                </c:pt>
                <c:pt idx="3">
                  <c:v>0.34</c:v>
                </c:pt>
                <c:pt idx="4">
                  <c:v>#N/A</c:v>
                </c:pt>
                <c:pt idx="5">
                  <c:v>0.86</c:v>
                </c:pt>
                <c:pt idx="6">
                  <c:v>#N/A</c:v>
                </c:pt>
                <c:pt idx="7">
                  <c:v>0.37</c:v>
                </c:pt>
                <c:pt idx="8">
                  <c:v>#N/A</c:v>
                </c:pt>
                <c:pt idx="9">
                  <c:v>0.23</c:v>
                </c:pt>
              </c:numCache>
            </c:numRef>
          </c:val>
          <c:extLst>
            <c:ext xmlns:c16="http://schemas.microsoft.com/office/drawing/2014/chart" uri="{C3380CC4-5D6E-409C-BE32-E72D297353CC}">
              <c16:uniqueId val="{00000006-651B-40AA-9189-168B7041B5E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0.64</c:v>
                </c:pt>
                <c:pt idx="2">
                  <c:v>#N/A</c:v>
                </c:pt>
                <c:pt idx="3">
                  <c:v>0</c:v>
                </c:pt>
                <c:pt idx="4">
                  <c:v>#N/A</c:v>
                </c:pt>
                <c:pt idx="5">
                  <c:v>0.69</c:v>
                </c:pt>
                <c:pt idx="6">
                  <c:v>#N/A</c:v>
                </c:pt>
                <c:pt idx="7">
                  <c:v>0.78</c:v>
                </c:pt>
                <c:pt idx="8">
                  <c:v>#N/A</c:v>
                </c:pt>
                <c:pt idx="9">
                  <c:v>0.51</c:v>
                </c:pt>
              </c:numCache>
            </c:numRef>
          </c:val>
          <c:extLst>
            <c:ext xmlns:c16="http://schemas.microsoft.com/office/drawing/2014/chart" uri="{C3380CC4-5D6E-409C-BE32-E72D297353CC}">
              <c16:uniqueId val="{00000007-651B-40AA-9189-168B7041B5E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4.75</c:v>
                </c:pt>
                <c:pt idx="2">
                  <c:v>#N/A</c:v>
                </c:pt>
                <c:pt idx="3">
                  <c:v>4.0999999999999996</c:v>
                </c:pt>
                <c:pt idx="4">
                  <c:v>#N/A</c:v>
                </c:pt>
                <c:pt idx="5">
                  <c:v>3.81</c:v>
                </c:pt>
                <c:pt idx="6">
                  <c:v>#N/A</c:v>
                </c:pt>
                <c:pt idx="7">
                  <c:v>3</c:v>
                </c:pt>
                <c:pt idx="8">
                  <c:v>#N/A</c:v>
                </c:pt>
                <c:pt idx="9">
                  <c:v>2.9</c:v>
                </c:pt>
              </c:numCache>
            </c:numRef>
          </c:val>
          <c:extLst>
            <c:ext xmlns:c16="http://schemas.microsoft.com/office/drawing/2014/chart" uri="{C3380CC4-5D6E-409C-BE32-E72D297353CC}">
              <c16:uniqueId val="{00000008-651B-40AA-9189-168B7041B5E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9.67</c:v>
                </c:pt>
                <c:pt idx="2">
                  <c:v>#N/A</c:v>
                </c:pt>
                <c:pt idx="3">
                  <c:v>8.1199999999999992</c:v>
                </c:pt>
                <c:pt idx="4">
                  <c:v>#N/A</c:v>
                </c:pt>
                <c:pt idx="5">
                  <c:v>8.9700000000000006</c:v>
                </c:pt>
                <c:pt idx="6">
                  <c:v>#N/A</c:v>
                </c:pt>
                <c:pt idx="7">
                  <c:v>10.68</c:v>
                </c:pt>
                <c:pt idx="8">
                  <c:v>#N/A</c:v>
                </c:pt>
                <c:pt idx="9">
                  <c:v>11.32</c:v>
                </c:pt>
              </c:numCache>
            </c:numRef>
          </c:val>
          <c:extLst>
            <c:ext xmlns:c16="http://schemas.microsoft.com/office/drawing/2014/chart" uri="{C3380CC4-5D6E-409C-BE32-E72D297353CC}">
              <c16:uniqueId val="{00000009-651B-40AA-9189-168B7041B5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1040</c:v>
                </c:pt>
                <c:pt idx="5">
                  <c:v>1008</c:v>
                </c:pt>
                <c:pt idx="8">
                  <c:v>1058</c:v>
                </c:pt>
                <c:pt idx="11">
                  <c:v>1047</c:v>
                </c:pt>
                <c:pt idx="14">
                  <c:v>1089</c:v>
                </c:pt>
              </c:numCache>
            </c:numRef>
          </c:val>
          <c:extLst>
            <c:ext xmlns:c16="http://schemas.microsoft.com/office/drawing/2014/chart" uri="{C3380CC4-5D6E-409C-BE32-E72D297353CC}">
              <c16:uniqueId val="{00000000-893B-470D-92B3-A3C1E2C283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3B-470D-92B3-A3C1E2C283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35</c:v>
                </c:pt>
                <c:pt idx="3">
                  <c:v>32</c:v>
                </c:pt>
                <c:pt idx="6">
                  <c:v>37</c:v>
                </c:pt>
                <c:pt idx="9">
                  <c:v>47</c:v>
                </c:pt>
                <c:pt idx="12">
                  <c:v>41</c:v>
                </c:pt>
              </c:numCache>
            </c:numRef>
          </c:val>
          <c:extLst>
            <c:ext xmlns:c16="http://schemas.microsoft.com/office/drawing/2014/chart" uri="{C3380CC4-5D6E-409C-BE32-E72D297353CC}">
              <c16:uniqueId val="{00000002-893B-470D-92B3-A3C1E2C283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15</c:v>
                </c:pt>
                <c:pt idx="3">
                  <c:v>21</c:v>
                </c:pt>
                <c:pt idx="6">
                  <c:v>78</c:v>
                </c:pt>
                <c:pt idx="9">
                  <c:v>78</c:v>
                </c:pt>
                <c:pt idx="12">
                  <c:v>78</c:v>
                </c:pt>
              </c:numCache>
            </c:numRef>
          </c:val>
          <c:extLst>
            <c:ext xmlns:c16="http://schemas.microsoft.com/office/drawing/2014/chart" uri="{C3380CC4-5D6E-409C-BE32-E72D297353CC}">
              <c16:uniqueId val="{00000003-893B-470D-92B3-A3C1E2C283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464</c:v>
                </c:pt>
                <c:pt idx="3">
                  <c:v>410</c:v>
                </c:pt>
                <c:pt idx="6">
                  <c:v>414</c:v>
                </c:pt>
                <c:pt idx="9">
                  <c:v>409</c:v>
                </c:pt>
                <c:pt idx="12">
                  <c:v>460</c:v>
                </c:pt>
              </c:numCache>
            </c:numRef>
          </c:val>
          <c:extLst>
            <c:ext xmlns:c16="http://schemas.microsoft.com/office/drawing/2014/chart" uri="{C3380CC4-5D6E-409C-BE32-E72D297353CC}">
              <c16:uniqueId val="{00000004-893B-470D-92B3-A3C1E2C283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3B-470D-92B3-A3C1E2C283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3B-470D-92B3-A3C1E2C283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1055</c:v>
                </c:pt>
                <c:pt idx="3">
                  <c:v>1052</c:v>
                </c:pt>
                <c:pt idx="6">
                  <c:v>1037</c:v>
                </c:pt>
                <c:pt idx="9">
                  <c:v>1025</c:v>
                </c:pt>
                <c:pt idx="12">
                  <c:v>1040</c:v>
                </c:pt>
              </c:numCache>
            </c:numRef>
          </c:val>
          <c:extLst>
            <c:ext xmlns:c16="http://schemas.microsoft.com/office/drawing/2014/chart" uri="{C3380CC4-5D6E-409C-BE32-E72D297353CC}">
              <c16:uniqueId val="{00000007-893B-470D-92B3-A3C1E2C283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529</c:v>
                </c:pt>
                <c:pt idx="2">
                  <c:v>#N/A</c:v>
                </c:pt>
                <c:pt idx="3">
                  <c:v>#N/A</c:v>
                </c:pt>
                <c:pt idx="4">
                  <c:v>507</c:v>
                </c:pt>
                <c:pt idx="5">
                  <c:v>#N/A</c:v>
                </c:pt>
                <c:pt idx="6">
                  <c:v>#N/A</c:v>
                </c:pt>
                <c:pt idx="7">
                  <c:v>508</c:v>
                </c:pt>
                <c:pt idx="8">
                  <c:v>#N/A</c:v>
                </c:pt>
                <c:pt idx="9">
                  <c:v>#N/A</c:v>
                </c:pt>
                <c:pt idx="10">
                  <c:v>512</c:v>
                </c:pt>
                <c:pt idx="11">
                  <c:v>#N/A</c:v>
                </c:pt>
                <c:pt idx="12">
                  <c:v>#N/A</c:v>
                </c:pt>
                <c:pt idx="13">
                  <c:v>530</c:v>
                </c:pt>
                <c:pt idx="14">
                  <c:v>#N/A</c:v>
                </c:pt>
              </c:numCache>
            </c:numRef>
          </c:val>
          <c:smooth val="0"/>
          <c:extLst>
            <c:ext xmlns:c16="http://schemas.microsoft.com/office/drawing/2014/chart" uri="{C3380CC4-5D6E-409C-BE32-E72D297353CC}">
              <c16:uniqueId val="{00000008-893B-470D-92B3-A3C1E2C283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9636</c:v>
                </c:pt>
                <c:pt idx="5">
                  <c:v>10930</c:v>
                </c:pt>
                <c:pt idx="8">
                  <c:v>11587</c:v>
                </c:pt>
                <c:pt idx="11">
                  <c:v>11292</c:v>
                </c:pt>
                <c:pt idx="14">
                  <c:v>11061</c:v>
                </c:pt>
              </c:numCache>
            </c:numRef>
          </c:val>
          <c:extLst>
            <c:ext xmlns:c16="http://schemas.microsoft.com/office/drawing/2014/chart" uri="{C3380CC4-5D6E-409C-BE32-E72D297353CC}">
              <c16:uniqueId val="{00000000-0477-476F-8681-FDF826D8FA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1631</c:v>
                </c:pt>
                <c:pt idx="5">
                  <c:v>1637</c:v>
                </c:pt>
                <c:pt idx="8">
                  <c:v>1522</c:v>
                </c:pt>
                <c:pt idx="11">
                  <c:v>1361</c:v>
                </c:pt>
                <c:pt idx="14">
                  <c:v>1156</c:v>
                </c:pt>
              </c:numCache>
            </c:numRef>
          </c:val>
          <c:extLst>
            <c:ext xmlns:c16="http://schemas.microsoft.com/office/drawing/2014/chart" uri="{C3380CC4-5D6E-409C-BE32-E72D297353CC}">
              <c16:uniqueId val="{00000001-0477-476F-8681-FDF826D8FA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1941</c:v>
                </c:pt>
                <c:pt idx="5">
                  <c:v>1882</c:v>
                </c:pt>
                <c:pt idx="8">
                  <c:v>1791</c:v>
                </c:pt>
                <c:pt idx="11">
                  <c:v>1951</c:v>
                </c:pt>
                <c:pt idx="14">
                  <c:v>2140</c:v>
                </c:pt>
              </c:numCache>
            </c:numRef>
          </c:val>
          <c:extLst>
            <c:ext xmlns:c16="http://schemas.microsoft.com/office/drawing/2014/chart" uri="{C3380CC4-5D6E-409C-BE32-E72D297353CC}">
              <c16:uniqueId val="{00000002-0477-476F-8681-FDF826D8FA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77-476F-8681-FDF826D8FA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77-476F-8681-FDF826D8FA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77-476F-8681-FDF826D8FA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793</c:v>
                </c:pt>
                <c:pt idx="3">
                  <c:v>797</c:v>
                </c:pt>
                <c:pt idx="6">
                  <c:v>826</c:v>
                </c:pt>
                <c:pt idx="9">
                  <c:v>731</c:v>
                </c:pt>
                <c:pt idx="12">
                  <c:v>640</c:v>
                </c:pt>
              </c:numCache>
            </c:numRef>
          </c:val>
          <c:extLst>
            <c:ext xmlns:c16="http://schemas.microsoft.com/office/drawing/2014/chart" uri="{C3380CC4-5D6E-409C-BE32-E72D297353CC}">
              <c16:uniqueId val="{00000006-0477-476F-8681-FDF826D8FA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1651</c:v>
                </c:pt>
                <c:pt idx="3">
                  <c:v>1735</c:v>
                </c:pt>
                <c:pt idx="6">
                  <c:v>1956</c:v>
                </c:pt>
                <c:pt idx="9">
                  <c:v>1936</c:v>
                </c:pt>
                <c:pt idx="12">
                  <c:v>1868</c:v>
                </c:pt>
              </c:numCache>
            </c:numRef>
          </c:val>
          <c:extLst>
            <c:ext xmlns:c16="http://schemas.microsoft.com/office/drawing/2014/chart" uri="{C3380CC4-5D6E-409C-BE32-E72D297353CC}">
              <c16:uniqueId val="{00000007-0477-476F-8681-FDF826D8FA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3802</c:v>
                </c:pt>
                <c:pt idx="3">
                  <c:v>3525</c:v>
                </c:pt>
                <c:pt idx="6">
                  <c:v>3329</c:v>
                </c:pt>
                <c:pt idx="9">
                  <c:v>3047</c:v>
                </c:pt>
                <c:pt idx="12">
                  <c:v>2959</c:v>
                </c:pt>
              </c:numCache>
            </c:numRef>
          </c:val>
          <c:extLst>
            <c:ext xmlns:c16="http://schemas.microsoft.com/office/drawing/2014/chart" uri="{C3380CC4-5D6E-409C-BE32-E72D297353CC}">
              <c16:uniqueId val="{00000008-0477-476F-8681-FDF826D8FA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155</c:v>
                </c:pt>
                <c:pt idx="3">
                  <c:v>134</c:v>
                </c:pt>
                <c:pt idx="6">
                  <c:v>144</c:v>
                </c:pt>
                <c:pt idx="9">
                  <c:v>119</c:v>
                </c:pt>
                <c:pt idx="12">
                  <c:v>71</c:v>
                </c:pt>
              </c:numCache>
            </c:numRef>
          </c:val>
          <c:extLst>
            <c:ext xmlns:c16="http://schemas.microsoft.com/office/drawing/2014/chart" uri="{C3380CC4-5D6E-409C-BE32-E72D297353CC}">
              <c16:uniqueId val="{00000009-0477-476F-8681-FDF826D8FA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9501</c:v>
                </c:pt>
                <c:pt idx="3">
                  <c:v>11270</c:v>
                </c:pt>
                <c:pt idx="6">
                  <c:v>12158</c:v>
                </c:pt>
                <c:pt idx="9">
                  <c:v>12530</c:v>
                </c:pt>
                <c:pt idx="12">
                  <c:v>12503</c:v>
                </c:pt>
              </c:numCache>
            </c:numRef>
          </c:val>
          <c:extLst>
            <c:ext xmlns:c16="http://schemas.microsoft.com/office/drawing/2014/chart" uri="{C3380CC4-5D6E-409C-BE32-E72D297353CC}">
              <c16:uniqueId val="{0000000A-0477-476F-8681-FDF826D8FA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2695</c:v>
                </c:pt>
                <c:pt idx="2">
                  <c:v>#N/A</c:v>
                </c:pt>
                <c:pt idx="3">
                  <c:v>#N/A</c:v>
                </c:pt>
                <c:pt idx="4">
                  <c:v>3013</c:v>
                </c:pt>
                <c:pt idx="5">
                  <c:v>#N/A</c:v>
                </c:pt>
                <c:pt idx="6">
                  <c:v>#N/A</c:v>
                </c:pt>
                <c:pt idx="7">
                  <c:v>3512</c:v>
                </c:pt>
                <c:pt idx="8">
                  <c:v>#N/A</c:v>
                </c:pt>
                <c:pt idx="9">
                  <c:v>#N/A</c:v>
                </c:pt>
                <c:pt idx="10">
                  <c:v>3760</c:v>
                </c:pt>
                <c:pt idx="11">
                  <c:v>#N/A</c:v>
                </c:pt>
                <c:pt idx="12">
                  <c:v>#N/A</c:v>
                </c:pt>
                <c:pt idx="13">
                  <c:v>3684</c:v>
                </c:pt>
                <c:pt idx="14">
                  <c:v>#N/A</c:v>
                </c:pt>
              </c:numCache>
            </c:numRef>
          </c:val>
          <c:smooth val="0"/>
          <c:extLst>
            <c:ext xmlns:c16="http://schemas.microsoft.com/office/drawing/2014/chart" uri="{C3380CC4-5D6E-409C-BE32-E72D297353CC}">
              <c16:uniqueId val="{0000000B-0477-476F-8681-FDF826D8FA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425</c:v>
                </c:pt>
                <c:pt idx="1">
                  <c:v>413</c:v>
                </c:pt>
                <c:pt idx="2">
                  <c:v>511</c:v>
                </c:pt>
              </c:numCache>
            </c:numRef>
          </c:val>
          <c:extLst>
            <c:ext xmlns:c16="http://schemas.microsoft.com/office/drawing/2014/chart" uri="{C3380CC4-5D6E-409C-BE32-E72D297353CC}">
              <c16:uniqueId val="{00000000-A292-44D3-82E4-7F8120D549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518</c:v>
                </c:pt>
                <c:pt idx="1">
                  <c:v>428</c:v>
                </c:pt>
                <c:pt idx="2">
                  <c:v>537</c:v>
                </c:pt>
              </c:numCache>
            </c:numRef>
          </c:val>
          <c:extLst>
            <c:ext xmlns:c16="http://schemas.microsoft.com/office/drawing/2014/chart" uri="{C3380CC4-5D6E-409C-BE32-E72D297353CC}">
              <c16:uniqueId val="{00000001-A292-44D3-82E4-7F8120D549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699</c:v>
                </c:pt>
                <c:pt idx="1">
                  <c:v>937</c:v>
                </c:pt>
                <c:pt idx="2">
                  <c:v>890</c:v>
                </c:pt>
              </c:numCache>
            </c:numRef>
          </c:val>
          <c:extLst>
            <c:ext xmlns:c16="http://schemas.microsoft.com/office/drawing/2014/chart" uri="{C3380CC4-5D6E-409C-BE32-E72D297353CC}">
              <c16:uniqueId val="{00000002-A292-44D3-82E4-7F8120D549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{C79EA788-A114-4DEF-B1FB-E8670859AB70}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82D-4901-9E20-44447B5408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{38C77D8C-B687-463B-BC1D-C5F864055387}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2D-4901-9E20-44447B5408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{A7C36E5C-5DCA-4522-B4BC-9BF6007E90C4}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2D-4901-9E20-44447B5408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{3D60AA41-C5FC-4B33-A4E7-DDB510FFC096}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2D-4901-9E20-44447B5408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{61CD477B-8039-48A0-A81C-C0024147A0F8}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2D-4901-9E20-44447B54089A}"/>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{995284D9-FE60-41B6-BFCD-FFAE8B83352E}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82D-4901-9E20-44447B54089A}"/>
                </c:ext>
              </c:extLst>
            </c:dLbl>
            <c:dLbl>
              <c:idx val="16"/>
              <c:layout>
                <c:manualLayout>
                  <c:x val="-2.7070447203257835E-2"/>
                  <c:y val="-7.689273201279825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{E8086BEE-57B6-432E-A0BE-AECF9D35C626}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82D-4901-9E20-44447B54089A}"/>
                </c:ext>
              </c:extLst>
            </c:dLbl>
            <c:dLbl>
              <c:idx val="24"/>
              <c:layout>
                <c:manualLayout>
                  <c:x val="-3.6961054097210552E-2"/>
                  <c:y val="-3.7413443568563638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{5CD29214-597B-466B-A1BF-CF26E62850EB}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82D-4901-9E20-44447B54089A}"/>
                </c:ext>
              </c:extLst>
            </c:dLbl>
            <c:dLbl>
              <c:idx val="32"/>
              <c:layout>
                <c:manualLayout>
                  <c:x val="-3.2015750650234161E-2"/>
                  <c:y val="-7.9911128351647265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{9F46D464-2BF7-4D0D-B1EE-EEF35EFAAEFD}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82D-4901-9E20-44447B5408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48.4</c:v>
                </c:pt>
                <c:pt idx="8">
                  <c:v>52.7</c:v>
                </c:pt>
                <c:pt idx="16">
                  <c:v>59.7</c:v>
                </c:pt>
                <c:pt idx="24">
                  <c:v>60.3</c:v>
                </c:pt>
                <c:pt idx="32">
                  <c:v>60.7</c:v>
                </c:pt>
              </c:numCache>
            </c:numRef>
          </c:xVal>
          <c:yVal>
            <c:numRef>
              <c:f>公会計指標分析・財政指標組合せ分析表!$BP$51:$DC$51</c:f>
              <c:numCache>
                <c:formatCode>#,##0.0;"▲ "#,##0.0</c:formatCode>
                <c:ptCount val="40"/>
                <c:pt idx="0">
                  <c:v>63.3</c:v>
                </c:pt>
                <c:pt idx="8">
                  <c:v>71.8</c:v>
                </c:pt>
                <c:pt idx="16">
                  <c:v>79.599999999999994</c:v>
                </c:pt>
                <c:pt idx="24">
                  <c:v>81.900000000000006</c:v>
                </c:pt>
                <c:pt idx="32">
                  <c:v>82.4</c:v>
                </c:pt>
              </c:numCache>
            </c:numRef>
          </c:yVal>
          <c:smooth val="0"/>
          <c:extLst>
            <c:ext xmlns:c16="http://schemas.microsoft.com/office/drawing/2014/chart" uri="{C3380CC4-5D6E-409C-BE32-E72D297353CC}">
              <c16:uniqueId val="{00000009-882D-4901-9E20-44447B5408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{CD9F9ECD-267B-4001-84CE-AC5083B54EA7}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82D-4901-9E20-44447B5408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{7DACCD58-F907-4ECE-8532-F445967573F5}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2D-4901-9E20-44447B5408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{E8FAEFB9-AC7A-4A7A-9B0C-C4C9169E90B3}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2D-4901-9E20-44447B5408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{5CA48CA6-80E8-4B3B-981A-1D0E7A7027F5}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2D-4901-9E20-44447B5408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{2AE0AA68-5776-42F0-8A05-87958C4DD594}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2D-4901-9E20-44447B54089A}"/>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{0175A7CE-4FD4-40D1-8594-321B6929AF6B}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82D-4901-9E20-44447B54089A}"/>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{C2DEFBFC-B0B9-4E33-8BDA-EF61EAF070E0}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82D-4901-9E20-44447B54089A}"/>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{2BB7FBE8-CE07-46BA-8774-3C4BC59F726A}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82D-4901-9E20-44447B54089A}"/>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{434B28B1-2690-4B0E-9537-5D176699F06E}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82D-4901-9E20-44447B5408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82D-4901-9E20-44447B54089A}"/>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{E10BF599-C2EA-4780-B22D-BCF7F1202C4A}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A5C-4616-BDD9-73F6EA17D2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{D5A70CEF-2DF7-4C7B-8146-AFA33F7A92A6}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5C-4616-BDD9-73F6EA17D2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{E614924E-D001-4782-83D0-407AFC38DFBE}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5C-4616-BDD9-73F6EA17D2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{06243F50-C52B-4C59-AC02-1039E1520BDE}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5C-4616-BDD9-73F6EA17D2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{938F810C-737C-4DF8-BB3C-2B04167707E8}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5C-4616-BDD9-73F6EA17D2C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{F1619EFE-736D-46A2-9236-011414B83B70}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A5C-4616-BDD9-73F6EA17D2C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{C11C11D1-5DF3-4FB2-BD2B-A5BE2836D86C}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A5C-4616-BDD9-73F6EA17D2C7}"/>
                </c:ext>
              </c:extLst>
            </c:dLbl>
            <c:dLbl>
              <c:idx val="24"/>
              <c:layout>
                <c:manualLayout>
                  <c:x val="-4.4905057365901176E-2"/>
                  <c:y val="-7.9713981781031257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{58A3AC7B-4999-4BC7-B230-3EF13A108E1F}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A5C-4616-BDD9-73F6EA17D2C7}"/>
                </c:ext>
              </c:extLst>
            </c:dLbl>
            <c:dLbl>
              <c:idx val="32"/>
              <c:layout>
                <c:manualLayout>
                  <c:x val="-1.8235628084249993E-2"/>
                  <c:y val="-4.5118969906987223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{CA95DBD9-D93A-4ED3-BD9B-B6F6BA2A2FA2}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A5C-4616-BDD9-73F6EA17D2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12.2</c:v>
                </c:pt>
                <c:pt idx="16">
                  <c:v>11.9</c:v>
                </c:pt>
                <c:pt idx="24">
                  <c:v>11.5</c:v>
                </c:pt>
                <c:pt idx="32">
                  <c:v>11.5</c:v>
                </c:pt>
              </c:numCache>
            </c:numRef>
          </c:xVal>
          <c:yVal>
            <c:numRef>
              <c:f>公会計指標分析・財政指標組合せ分析表!$BP$73:$DC$73</c:f>
              <c:numCache>
                <c:formatCode>#,##0.0;"▲ "#,##0.0</c:formatCode>
                <c:ptCount val="40"/>
                <c:pt idx="0">
                  <c:v>63.3</c:v>
                </c:pt>
                <c:pt idx="8">
                  <c:v>71.8</c:v>
                </c:pt>
                <c:pt idx="16">
                  <c:v>79.599999999999994</c:v>
                </c:pt>
                <c:pt idx="24">
                  <c:v>81.900000000000006</c:v>
                </c:pt>
                <c:pt idx="32">
                  <c:v>82.4</c:v>
                </c:pt>
              </c:numCache>
            </c:numRef>
          </c:yVal>
          <c:smooth val="0"/>
          <c:extLst>
            <c:ext xmlns:c16="http://schemas.microsoft.com/office/drawing/2014/chart" uri="{C3380CC4-5D6E-409C-BE32-E72D297353CC}">
              <c16:uniqueId val="{00000009-7A5C-4616-BDD9-73F6EA17D2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3.4035558429406802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{685E88E3-C155-443C-A764-9A58D095C383}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A5C-4616-BDD9-73F6EA17D2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{0F9F130E-FB4D-4338-AF54-F02233679488}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5C-4616-BDD9-73F6EA17D2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{4A27455A-E590-4C8B-979B-A12DF7FB2C63}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5C-4616-BDD9-73F6EA17D2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{DF77D810-34D2-4C08-943F-0DD3FBB5D2D2}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5C-4616-BDD9-73F6EA17D2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{3F55728B-2A21-45A3-8979-F9A0B40C44AF}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5C-4616-BDD9-73F6EA17D2C7}"/>
                </c:ext>
              </c:extLst>
            </c:dLbl>
            <c:dLbl>
              <c:idx val="8"/>
              <c:layout>
                <c:manualLayout>
                  <c:x val="-1.8171803637232604E-2"/>
                  <c:y val="-7.187700997392300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{95F125F6-135A-4E8A-8435-F690700AA7E2}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A5C-4616-BDD9-73F6EA17D2C7}"/>
                </c:ext>
              </c:extLst>
            </c:dLbl>
            <c:dLbl>
              <c:idx val="16"/>
              <c:layout>
                <c:manualLayout>
                  <c:x val="-4.4905057365901176E-2"/>
                  <c:y val="-8.133737286005204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{2468506B-639D-4E81-9858-FA1CC07AE604}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A5C-4616-BDD9-73F6EA17D2C7}"/>
                </c:ext>
              </c:extLst>
            </c:dLbl>
            <c:dLbl>
              <c:idx val="24"/>
              <c:layout>
                <c:manualLayout>
                  <c:x val="-1.8235628084249993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{83441F6C-9AF9-40F3-8A67-023B97C6AC53}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A5C-4616-BDD9-73F6EA17D2C7}"/>
                </c:ext>
              </c:extLst>
            </c:dLbl>
            <c:dLbl>
              <c:idx val="32"/>
              <c:layout>
                <c:manualLayout>
                  <c:x val="-3.1570342725075584E-2"/>
                  <c:y val="-4.3495921315535875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{AB36D636-A6C1-4428-9710-4243CA76B320}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A5C-4616-BDD9-73F6EA17D2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A5C-4616-BDD9-73F6EA17D2C7}"/>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8,589
8,435
739.27
12,069,237
11,422,507
619,575
5,470,051
12,502,592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基準財政収入額は前年度比で</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％増額しており、内訳としては、過年度精算額の増により所得割が前年度比</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％、法人税割が</a:t>
          </a:r>
          <a:r>
            <a:rPr kumimoji="1" lang="en-US" altLang="ja-JP" sz="1200">
              <a:latin typeface="ＭＳ Ｐゴシック" panose="020B0600070205080204" pitchFamily="50" charset="-128"/>
              <a:ea typeface="ＭＳ Ｐゴシック" panose="020B0600070205080204" pitchFamily="50" charset="-128"/>
            </a:rPr>
            <a:t>51.3</a:t>
          </a:r>
          <a:r>
            <a:rPr kumimoji="1" lang="ja-JP" altLang="en-US" sz="1200">
              <a:latin typeface="ＭＳ Ｐゴシック" panose="020B0600070205080204" pitchFamily="50" charset="-128"/>
              <a:ea typeface="ＭＳ Ｐゴシック" panose="020B0600070205080204" pitchFamily="50" charset="-128"/>
            </a:rPr>
            <a:t>％の増などによる。</a:t>
          </a:r>
        </a:p>
        <a:p>
          <a:r>
            <a:rPr kumimoji="1" lang="ja-JP" altLang="en-US" sz="1200">
              <a:latin typeface="ＭＳ Ｐゴシック" panose="020B0600070205080204" pitchFamily="50" charset="-128"/>
              <a:ea typeface="ＭＳ Ｐゴシック" panose="020B0600070205080204" pitchFamily="50" charset="-128"/>
            </a:rPr>
            <a:t>　基準財政需要額は、都市計画費や小学校費、中学校費等で減少しているものの、消防費や社会福祉費の増額により、前年度比で</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％の増加となった。</a:t>
          </a:r>
        </a:p>
        <a:p>
          <a:r>
            <a:rPr kumimoji="1" lang="ja-JP" altLang="en-US" sz="1200">
              <a:latin typeface="ＭＳ Ｐゴシック" panose="020B0600070205080204" pitchFamily="50" charset="-128"/>
              <a:ea typeface="ＭＳ Ｐゴシック" panose="020B0600070205080204" pitchFamily="50" charset="-128"/>
            </a:rPr>
            <a:t>　単年度の財政力指数については、前年度比で</a:t>
          </a:r>
          <a:r>
            <a:rPr kumimoji="1" lang="en-US" altLang="ja-JP" sz="1200">
              <a:latin typeface="ＭＳ Ｐゴシック" panose="020B0600070205080204" pitchFamily="50" charset="-128"/>
              <a:ea typeface="ＭＳ Ｐゴシック" panose="020B0600070205080204" pitchFamily="50" charset="-128"/>
            </a:rPr>
            <a:t>0.001</a:t>
          </a:r>
          <a:r>
            <a:rPr kumimoji="1" lang="ja-JP" altLang="en-US" sz="1200">
              <a:latin typeface="ＭＳ Ｐゴシック" panose="020B0600070205080204" pitchFamily="50" charset="-128"/>
              <a:ea typeface="ＭＳ Ｐゴシック" panose="020B0600070205080204" pitchFamily="50" charset="-128"/>
            </a:rPr>
            <a:t>ポイント、３カ年平均では前年度比で</a:t>
          </a:r>
          <a:r>
            <a:rPr kumimoji="1" lang="en-US" altLang="ja-JP" sz="1200">
              <a:latin typeface="ＭＳ Ｐゴシック" panose="020B0600070205080204" pitchFamily="50" charset="-128"/>
              <a:ea typeface="ＭＳ Ｐゴシック" panose="020B0600070205080204" pitchFamily="50" charset="-128"/>
            </a:rPr>
            <a:t>0.003</a:t>
          </a:r>
          <a:r>
            <a:rPr kumimoji="1" lang="ja-JP" altLang="en-US" sz="1200">
              <a:latin typeface="ＭＳ Ｐゴシック" panose="020B0600070205080204" pitchFamily="50" charset="-128"/>
              <a:ea typeface="ＭＳ Ｐゴシック" panose="020B0600070205080204" pitchFamily="50" charset="-128"/>
            </a:rPr>
            <a:t>ポイントの減となったが、依然として類似団体平均を下回っている状況である。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108655</xdr:rowOff>
    </xdr:to>
    <xdr:cxnSp macro="">
      <xdr:nvCxnSpPr>
        <xdr:cNvPr id="68" name="直線コネクタ 67"/>
        <xdr:cNvCxnSpPr/>
      </xdr:nvCxnSpPr>
      <xdr:spPr>
        <a:xfrm>
          <a:off x="4114800" y="748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108655</xdr:rowOff>
    </xdr:to>
    <xdr:cxnSp macro="">
      <xdr:nvCxnSpPr>
        <xdr:cNvPr id="71" name="直線コネクタ 70"/>
        <xdr:cNvCxnSpPr/>
      </xdr:nvCxnSpPr>
      <xdr:spPr>
        <a:xfrm>
          <a:off x="3225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108655</xdr:rowOff>
    </xdr:to>
    <xdr:cxnSp macro="">
      <xdr:nvCxnSpPr>
        <xdr:cNvPr id="74" name="直線コネクタ 73"/>
        <xdr:cNvCxnSpPr/>
      </xdr:nvCxnSpPr>
      <xdr:spPr>
        <a:xfrm>
          <a:off x="2336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108655</xdr:rowOff>
    </xdr:to>
    <xdr:cxnSp macro="">
      <xdr:nvCxnSpPr>
        <xdr:cNvPr id="77" name="直線コネクタ 76"/>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7" name="楕円 86"/>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8"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89" name="楕円 88"/>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0" name="テキスト ボックス 89"/>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1" name="楕円 90"/>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2" name="テキスト ボックス 91"/>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3" name="楕円 92"/>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4" name="テキスト ボックス 93"/>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人件費における経常収支比率は</a:t>
          </a:r>
          <a:r>
            <a:rPr kumimoji="1" lang="en-US" altLang="ja-JP" sz="1300">
              <a:latin typeface="ＭＳ Ｐゴシック" panose="020B0600070205080204" pitchFamily="50" charset="-128"/>
              <a:ea typeface="ＭＳ Ｐゴシック" panose="020B0600070205080204" pitchFamily="50" charset="-128"/>
            </a:rPr>
            <a:t>25.6</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ポイント）であり、類似団体平均よりも高い比率となっている。これは当町が民生部門、農林水産部門、教育部門において外部施設が多いことが要因となっている。</a:t>
          </a:r>
        </a:p>
        <a:p>
          <a:r>
            <a:rPr kumimoji="1" lang="ja-JP" altLang="en-US" sz="1300">
              <a:latin typeface="ＭＳ Ｐゴシック" panose="020B0600070205080204" pitchFamily="50" charset="-128"/>
              <a:ea typeface="ＭＳ Ｐゴシック" panose="020B0600070205080204" pitchFamily="50" charset="-128"/>
            </a:rPr>
            <a:t>　補助費等については経常収支比率</a:t>
          </a:r>
          <a:r>
            <a:rPr kumimoji="1" lang="en-US" altLang="ja-JP" sz="1300">
              <a:latin typeface="ＭＳ Ｐゴシック" panose="020B0600070205080204" pitchFamily="50" charset="-128"/>
              <a:ea typeface="ＭＳ Ｐゴシック" panose="020B0600070205080204" pitchFamily="50" charset="-128"/>
            </a:rPr>
            <a:t>21.9</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ポイント）であるが、釧路東部消防組合への負担金や病院事業会計への繰出金のため、類似団体平均より高い水準であることから、比率を上げる要因となっている。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32004</xdr:rowOff>
    </xdr:to>
    <xdr:cxnSp macro="">
      <xdr:nvCxnSpPr>
        <xdr:cNvPr id="129" name="直線コネクタ 128"/>
        <xdr:cNvCxnSpPr/>
      </xdr:nvCxnSpPr>
      <xdr:spPr>
        <a:xfrm>
          <a:off x="4114800" y="1110869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65</xdr:row>
      <xdr:rowOff>46482</xdr:rowOff>
    </xdr:to>
    <xdr:cxnSp macro="">
      <xdr:nvCxnSpPr>
        <xdr:cNvPr id="132" name="直線コネクタ 131"/>
        <xdr:cNvCxnSpPr/>
      </xdr:nvCxnSpPr>
      <xdr:spPr>
        <a:xfrm flipV="1">
          <a:off x="3225800" y="1110869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46482</xdr:rowOff>
    </xdr:from>
    <xdr:to>
      <xdr:col>15</xdr:col>
      <xdr:colOff>82550</xdr:colOff>
      <xdr:row>65</xdr:row>
      <xdr:rowOff>104394</xdr:rowOff>
    </xdr:to>
    <xdr:cxnSp macro="">
      <xdr:nvCxnSpPr>
        <xdr:cNvPr id="135" name="直線コネクタ 134"/>
        <xdr:cNvCxnSpPr/>
      </xdr:nvCxnSpPr>
      <xdr:spPr>
        <a:xfrm flipV="1">
          <a:off x="2336800" y="111907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17526</xdr:rowOff>
    </xdr:from>
    <xdr:to>
      <xdr:col>11</xdr:col>
      <xdr:colOff>31750</xdr:colOff>
      <xdr:row>65</xdr:row>
      <xdr:rowOff>104394</xdr:rowOff>
    </xdr:to>
    <xdr:cxnSp macro="">
      <xdr:nvCxnSpPr>
        <xdr:cNvPr id="138" name="直線コネクタ 137"/>
        <xdr:cNvCxnSpPr/>
      </xdr:nvCxnSpPr>
      <xdr:spPr>
        <a:xfrm>
          <a:off x="1447800" y="111617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152654</xdr:rowOff>
    </xdr:from>
    <xdr:to>
      <xdr:col>23</xdr:col>
      <xdr:colOff>184150</xdr:colOff>
      <xdr:row>65</xdr:row>
      <xdr:rowOff>82804</xdr:rowOff>
    </xdr:to>
    <xdr:sp macro="" textlink="">
      <xdr:nvSpPr>
        <xdr:cNvPr id="148" name="楕円 147"/>
        <xdr:cNvSpPr/>
      </xdr:nvSpPr>
      <xdr:spPr>
        <a:xfrm>
          <a:off x="49022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124731</xdr:rowOff>
    </xdr:from>
    <xdr:ext cx="762000" cy="259045"/>
    <xdr:sp macro="" textlink="">
      <xdr:nvSpPr>
        <xdr:cNvPr id="149" name="財政構造の弾力性該当値テキスト"/>
        <xdr:cNvSpPr txBox="1"/>
      </xdr:nvSpPr>
      <xdr:spPr>
        <a:xfrm>
          <a:off x="5041900" y="110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0" name="楕円 149"/>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1" name="テキスト ボックス 150"/>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167132</xdr:rowOff>
    </xdr:from>
    <xdr:to>
      <xdr:col>15</xdr:col>
      <xdr:colOff>133350</xdr:colOff>
      <xdr:row>65</xdr:row>
      <xdr:rowOff>97282</xdr:rowOff>
    </xdr:to>
    <xdr:sp macro="" textlink="">
      <xdr:nvSpPr>
        <xdr:cNvPr id="152" name="楕円 151"/>
        <xdr:cNvSpPr/>
      </xdr:nvSpPr>
      <xdr:spPr>
        <a:xfrm>
          <a:off x="3175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82059</xdr:rowOff>
    </xdr:from>
    <xdr:ext cx="762000" cy="259045"/>
    <xdr:sp macro="" textlink="">
      <xdr:nvSpPr>
        <xdr:cNvPr id="153" name="テキスト ボックス 152"/>
        <xdr:cNvSpPr txBox="1"/>
      </xdr:nvSpPr>
      <xdr:spPr>
        <a:xfrm>
          <a:off x="2844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53594</xdr:rowOff>
    </xdr:from>
    <xdr:to>
      <xdr:col>11</xdr:col>
      <xdr:colOff>82550</xdr:colOff>
      <xdr:row>65</xdr:row>
      <xdr:rowOff>155194</xdr:rowOff>
    </xdr:to>
    <xdr:sp macro="" textlink="">
      <xdr:nvSpPr>
        <xdr:cNvPr id="154" name="楕円 153"/>
        <xdr:cNvSpPr/>
      </xdr:nvSpPr>
      <xdr:spPr>
        <a:xfrm>
          <a:off x="2286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139971</xdr:rowOff>
    </xdr:from>
    <xdr:ext cx="762000" cy="259045"/>
    <xdr:sp macro="" textlink="">
      <xdr:nvSpPr>
        <xdr:cNvPr id="155" name="テキスト ボックス 154"/>
        <xdr:cNvSpPr txBox="1"/>
      </xdr:nvSpPr>
      <xdr:spPr>
        <a:xfrm>
          <a:off x="1955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138176</xdr:rowOff>
    </xdr:from>
    <xdr:to>
      <xdr:col>7</xdr:col>
      <xdr:colOff>31750</xdr:colOff>
      <xdr:row>65</xdr:row>
      <xdr:rowOff>68326</xdr:rowOff>
    </xdr:to>
    <xdr:sp macro="" textlink="">
      <xdr:nvSpPr>
        <xdr:cNvPr id="156" name="楕円 155"/>
        <xdr:cNvSpPr/>
      </xdr:nvSpPr>
      <xdr:spPr>
        <a:xfrm>
          <a:off x="1397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53103</xdr:rowOff>
    </xdr:from>
    <xdr:ext cx="762000" cy="259045"/>
    <xdr:sp macro="" textlink="">
      <xdr:nvSpPr>
        <xdr:cNvPr id="157" name="テキスト ボックス 156"/>
        <xdr:cNvSpPr txBox="1"/>
      </xdr:nvSpPr>
      <xdr:spPr>
        <a:xfrm>
          <a:off x="1066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[433,455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類似団体平均を上回っている要因としては、主に人件費が他類似団体より高い水準にあることによる。これは保育所等の外部施設が多いことが主な要因である。</a:t>
          </a:r>
        </a:p>
        <a:p>
          <a:r>
            <a:rPr kumimoji="1" lang="ja-JP" altLang="en-US" sz="1300">
              <a:latin typeface="ＭＳ Ｐゴシック" panose="020B0600070205080204" pitchFamily="50" charset="-128"/>
              <a:ea typeface="ＭＳ Ｐゴシック" panose="020B0600070205080204" pitchFamily="50" charset="-128"/>
            </a:rPr>
            <a:t>　また、各施設の老朽化に伴う修繕料の増加等により、物件費や維持補修費が嵩んでおり、人口１人あたりの人件費・物件費等は前年度比較で</a:t>
          </a:r>
          <a:r>
            <a:rPr kumimoji="1" lang="en-US" altLang="ja-JP" sz="1300">
              <a:latin typeface="ＭＳ Ｐゴシック" panose="020B0600070205080204" pitchFamily="50" charset="-128"/>
              <a:ea typeface="ＭＳ Ｐゴシック" panose="020B0600070205080204" pitchFamily="50" charset="-128"/>
            </a:rPr>
            <a:t>19,558</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166883</xdr:rowOff>
    </xdr:from>
    <xdr:to>
      <xdr:col>23</xdr:col>
      <xdr:colOff>133350</xdr:colOff>
      <xdr:row>84</xdr:row>
      <xdr:rowOff>42627</xdr:rowOff>
    </xdr:to>
    <xdr:cxnSp macro="">
      <xdr:nvCxnSpPr>
        <xdr:cNvPr id="190" name="直線コネクタ 189"/>
        <xdr:cNvCxnSpPr/>
      </xdr:nvCxnSpPr>
      <xdr:spPr>
        <a:xfrm>
          <a:off x="4114800" y="14397233"/>
          <a:ext cx="838200" cy="4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153940</xdr:rowOff>
    </xdr:from>
    <xdr:ext cx="762000" cy="259045"/>
    <xdr:sp macro="" textlink="">
      <xdr:nvSpPr>
        <xdr:cNvPr id="191" name="人件費・物件費等の状況平均値テキスト"/>
        <xdr:cNvSpPr txBox="1"/>
      </xdr:nvSpPr>
      <xdr:spPr>
        <a:xfrm>
          <a:off x="5041900" y="14041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88968</xdr:rowOff>
    </xdr:from>
    <xdr:to>
      <xdr:col>19</xdr:col>
      <xdr:colOff>133350</xdr:colOff>
      <xdr:row>83</xdr:row>
      <xdr:rowOff>166883</xdr:rowOff>
    </xdr:to>
    <xdr:cxnSp macro="">
      <xdr:nvCxnSpPr>
        <xdr:cNvPr id="193" name="直線コネクタ 192"/>
        <xdr:cNvCxnSpPr/>
      </xdr:nvCxnSpPr>
      <xdr:spPr>
        <a:xfrm>
          <a:off x="3225800" y="14319318"/>
          <a:ext cx="889000" cy="7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51249</xdr:rowOff>
    </xdr:from>
    <xdr:ext cx="736600" cy="259045"/>
    <xdr:sp macro="" textlink="">
      <xdr:nvSpPr>
        <xdr:cNvPr id="195" name="テキスト ボックス 194"/>
        <xdr:cNvSpPr txBox="1"/>
      </xdr:nvSpPr>
      <xdr:spPr>
        <a:xfrm>
          <a:off x="3733800" y="1393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37807</xdr:rowOff>
    </xdr:from>
    <xdr:to>
      <xdr:col>15</xdr:col>
      <xdr:colOff>82550</xdr:colOff>
      <xdr:row>83</xdr:row>
      <xdr:rowOff>88968</xdr:rowOff>
    </xdr:to>
    <xdr:cxnSp macro="">
      <xdr:nvCxnSpPr>
        <xdr:cNvPr id="196" name="直線コネクタ 195"/>
        <xdr:cNvCxnSpPr/>
      </xdr:nvCxnSpPr>
      <xdr:spPr>
        <a:xfrm>
          <a:off x="2336800" y="14268157"/>
          <a:ext cx="889000" cy="5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4535</xdr:rowOff>
    </xdr:from>
    <xdr:ext cx="762000" cy="259045"/>
    <xdr:sp macro="" textlink="">
      <xdr:nvSpPr>
        <xdr:cNvPr id="198" name="テキスト ボックス 197"/>
        <xdr:cNvSpPr txBox="1"/>
      </xdr:nvSpPr>
      <xdr:spPr>
        <a:xfrm>
          <a:off x="2844800" y="138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152019</xdr:rowOff>
    </xdr:from>
    <xdr:to>
      <xdr:col>11</xdr:col>
      <xdr:colOff>31750</xdr:colOff>
      <xdr:row>83</xdr:row>
      <xdr:rowOff>37807</xdr:rowOff>
    </xdr:to>
    <xdr:cxnSp macro="">
      <xdr:nvCxnSpPr>
        <xdr:cNvPr id="199" name="直線コネクタ 198"/>
        <xdr:cNvCxnSpPr/>
      </xdr:nvCxnSpPr>
      <xdr:spPr>
        <a:xfrm>
          <a:off x="1447800" y="14210919"/>
          <a:ext cx="889000" cy="5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114972</xdr:rowOff>
    </xdr:from>
    <xdr:ext cx="762000" cy="259045"/>
    <xdr:sp macro="" textlink="">
      <xdr:nvSpPr>
        <xdr:cNvPr id="201" name="テキスト ボックス 200"/>
        <xdr:cNvSpPr txBox="1"/>
      </xdr:nvSpPr>
      <xdr:spPr>
        <a:xfrm>
          <a:off x="1955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91284</xdr:rowOff>
    </xdr:from>
    <xdr:ext cx="762000" cy="259045"/>
    <xdr:sp macro="" textlink="">
      <xdr:nvSpPr>
        <xdr:cNvPr id="203" name="テキスト ボックス 202"/>
        <xdr:cNvSpPr txBox="1"/>
      </xdr:nvSpPr>
      <xdr:spPr>
        <a:xfrm>
          <a:off x="1066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163277</xdr:rowOff>
    </xdr:from>
    <xdr:to>
      <xdr:col>23</xdr:col>
      <xdr:colOff>184150</xdr:colOff>
      <xdr:row>84</xdr:row>
      <xdr:rowOff>93427</xdr:rowOff>
    </xdr:to>
    <xdr:sp macro="" textlink="">
      <xdr:nvSpPr>
        <xdr:cNvPr id="209" name="楕円 208"/>
        <xdr:cNvSpPr/>
      </xdr:nvSpPr>
      <xdr:spPr>
        <a:xfrm>
          <a:off x="4902200" y="1439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135354</xdr:rowOff>
    </xdr:from>
    <xdr:ext cx="762000" cy="259045"/>
    <xdr:sp macro="" textlink="">
      <xdr:nvSpPr>
        <xdr:cNvPr id="210" name="人件費・物件費等の状況該当値テキスト"/>
        <xdr:cNvSpPr txBox="1"/>
      </xdr:nvSpPr>
      <xdr:spPr>
        <a:xfrm>
          <a:off x="5041900" y="1436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116083</xdr:rowOff>
    </xdr:from>
    <xdr:to>
      <xdr:col>19</xdr:col>
      <xdr:colOff>184150</xdr:colOff>
      <xdr:row>84</xdr:row>
      <xdr:rowOff>46233</xdr:rowOff>
    </xdr:to>
    <xdr:sp macro="" textlink="">
      <xdr:nvSpPr>
        <xdr:cNvPr id="211" name="楕円 210"/>
        <xdr:cNvSpPr/>
      </xdr:nvSpPr>
      <xdr:spPr>
        <a:xfrm>
          <a:off x="4064000" y="1434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31010</xdr:rowOff>
    </xdr:from>
    <xdr:ext cx="736600" cy="259045"/>
    <xdr:sp macro="" textlink="">
      <xdr:nvSpPr>
        <xdr:cNvPr id="212" name="テキスト ボックス 211"/>
        <xdr:cNvSpPr txBox="1"/>
      </xdr:nvSpPr>
      <xdr:spPr>
        <a:xfrm>
          <a:off x="3733800" y="14432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38168</xdr:rowOff>
    </xdr:from>
    <xdr:to>
      <xdr:col>15</xdr:col>
      <xdr:colOff>133350</xdr:colOff>
      <xdr:row>83</xdr:row>
      <xdr:rowOff>139768</xdr:rowOff>
    </xdr:to>
    <xdr:sp macro="" textlink="">
      <xdr:nvSpPr>
        <xdr:cNvPr id="213" name="楕円 212"/>
        <xdr:cNvSpPr/>
      </xdr:nvSpPr>
      <xdr:spPr>
        <a:xfrm>
          <a:off x="3175000" y="1426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124545</xdr:rowOff>
    </xdr:from>
    <xdr:ext cx="762000" cy="259045"/>
    <xdr:sp macro="" textlink="">
      <xdr:nvSpPr>
        <xdr:cNvPr id="214" name="テキスト ボックス 213"/>
        <xdr:cNvSpPr txBox="1"/>
      </xdr:nvSpPr>
      <xdr:spPr>
        <a:xfrm>
          <a:off x="2844800" y="14354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158457</xdr:rowOff>
    </xdr:from>
    <xdr:to>
      <xdr:col>11</xdr:col>
      <xdr:colOff>82550</xdr:colOff>
      <xdr:row>83</xdr:row>
      <xdr:rowOff>88607</xdr:rowOff>
    </xdr:to>
    <xdr:sp macro="" textlink="">
      <xdr:nvSpPr>
        <xdr:cNvPr id="215" name="楕円 214"/>
        <xdr:cNvSpPr/>
      </xdr:nvSpPr>
      <xdr:spPr>
        <a:xfrm>
          <a:off x="2286000" y="142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73384</xdr:rowOff>
    </xdr:from>
    <xdr:ext cx="762000" cy="259045"/>
    <xdr:sp macro="" textlink="">
      <xdr:nvSpPr>
        <xdr:cNvPr id="216" name="テキスト ボックス 215"/>
        <xdr:cNvSpPr txBox="1"/>
      </xdr:nvSpPr>
      <xdr:spPr>
        <a:xfrm>
          <a:off x="1955800" y="1430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101219</xdr:rowOff>
    </xdr:from>
    <xdr:to>
      <xdr:col>7</xdr:col>
      <xdr:colOff>31750</xdr:colOff>
      <xdr:row>83</xdr:row>
      <xdr:rowOff>31369</xdr:rowOff>
    </xdr:to>
    <xdr:sp macro="" textlink="">
      <xdr:nvSpPr>
        <xdr:cNvPr id="217" name="楕円 216"/>
        <xdr:cNvSpPr/>
      </xdr:nvSpPr>
      <xdr:spPr>
        <a:xfrm>
          <a:off x="1397000" y="1416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16146</xdr:rowOff>
    </xdr:from>
    <xdr:ext cx="762000" cy="259045"/>
    <xdr:sp macro="" textlink="">
      <xdr:nvSpPr>
        <xdr:cNvPr id="218" name="テキスト ボックス 217"/>
        <xdr:cNvSpPr txBox="1"/>
      </xdr:nvSpPr>
      <xdr:spPr>
        <a:xfrm>
          <a:off x="1066800" y="1424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令和４年度の同指数については、令和３年度と比較し</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ポイントの減となり、類似団体平均との比較では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102129</xdr:rowOff>
    </xdr:from>
    <xdr:to>
      <xdr:col>81</xdr:col>
      <xdr:colOff>44450</xdr:colOff>
      <xdr:row>87</xdr:row>
      <xdr:rowOff>50800</xdr:rowOff>
    </xdr:to>
    <xdr:cxnSp macro="">
      <xdr:nvCxnSpPr>
        <xdr:cNvPr id="256" name="直線コネクタ 255"/>
        <xdr:cNvCxnSpPr/>
      </xdr:nvCxnSpPr>
      <xdr:spPr>
        <a:xfrm flipV="1">
          <a:off x="16179800" y="14675379"/>
          <a:ext cx="838200" cy="29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7"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50800</xdr:rowOff>
    </xdr:to>
    <xdr:cxnSp macro="">
      <xdr:nvCxnSpPr>
        <xdr:cNvPr id="259" name="直線コネクタ 258"/>
        <xdr:cNvCxnSpPr/>
      </xdr:nvCxnSpPr>
      <xdr:spPr>
        <a:xfrm>
          <a:off x="15290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1" name="テキスト ボックス 260"/>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111654</xdr:rowOff>
    </xdr:from>
    <xdr:to>
      <xdr:col>72</xdr:col>
      <xdr:colOff>203200</xdr:colOff>
      <xdr:row>87</xdr:row>
      <xdr:rowOff>50800</xdr:rowOff>
    </xdr:to>
    <xdr:cxnSp macro="">
      <xdr:nvCxnSpPr>
        <xdr:cNvPr id="262" name="直線コネクタ 261"/>
        <xdr:cNvCxnSpPr/>
      </xdr:nvCxnSpPr>
      <xdr:spPr>
        <a:xfrm>
          <a:off x="14401800" y="14856354"/>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142346</xdr:rowOff>
    </xdr:from>
    <xdr:to>
      <xdr:col>73</xdr:col>
      <xdr:colOff>44450</xdr:colOff>
      <xdr:row>85</xdr:row>
      <xdr:rowOff>72496</xdr:rowOff>
    </xdr:to>
    <xdr:sp macro="" textlink="">
      <xdr:nvSpPr>
        <xdr:cNvPr id="263" name="フローチャート: 判断 262"/>
        <xdr:cNvSpPr/>
      </xdr:nvSpPr>
      <xdr:spPr>
        <a:xfrm>
          <a:off x="15240000" y="1454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82673</xdr:rowOff>
    </xdr:from>
    <xdr:ext cx="762000" cy="259045"/>
    <xdr:sp macro="" textlink="">
      <xdr:nvSpPr>
        <xdr:cNvPr id="264" name="テキスト ボックス 263"/>
        <xdr:cNvSpPr txBox="1"/>
      </xdr:nvSpPr>
      <xdr:spPr>
        <a:xfrm>
          <a:off x="14909800" y="1431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111654</xdr:rowOff>
    </xdr:from>
    <xdr:to>
      <xdr:col>68</xdr:col>
      <xdr:colOff>152400</xdr:colOff>
      <xdr:row>87</xdr:row>
      <xdr:rowOff>20638</xdr:rowOff>
    </xdr:to>
    <xdr:cxnSp macro="">
      <xdr:nvCxnSpPr>
        <xdr:cNvPr id="265" name="直線コネクタ 264"/>
        <xdr:cNvCxnSpPr/>
      </xdr:nvCxnSpPr>
      <xdr:spPr>
        <a:xfrm flipV="1">
          <a:off x="13512800" y="1485635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51329</xdr:rowOff>
    </xdr:from>
    <xdr:to>
      <xdr:col>81</xdr:col>
      <xdr:colOff>95250</xdr:colOff>
      <xdr:row>85</xdr:row>
      <xdr:rowOff>152929</xdr:rowOff>
    </xdr:to>
    <xdr:sp macro="" textlink="">
      <xdr:nvSpPr>
        <xdr:cNvPr id="275" name="楕円 274"/>
        <xdr:cNvSpPr/>
      </xdr:nvSpPr>
      <xdr:spPr>
        <a:xfrm>
          <a:off x="16967200" y="146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23406</xdr:rowOff>
    </xdr:from>
    <xdr:ext cx="762000" cy="259045"/>
    <xdr:sp macro="" textlink="">
      <xdr:nvSpPr>
        <xdr:cNvPr id="276" name="給与水準   （国との比較）該当値テキスト"/>
        <xdr:cNvSpPr txBox="1"/>
      </xdr:nvSpPr>
      <xdr:spPr>
        <a:xfrm>
          <a:off x="17106900" y="1459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7" name="楕円 276"/>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8" name="テキスト ボックス 277"/>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9" name="楕円 278"/>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0" name="テキスト ボックス 279"/>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60854</xdr:rowOff>
    </xdr:from>
    <xdr:to>
      <xdr:col>68</xdr:col>
      <xdr:colOff>203200</xdr:colOff>
      <xdr:row>86</xdr:row>
      <xdr:rowOff>162454</xdr:rowOff>
    </xdr:to>
    <xdr:sp macro="" textlink="">
      <xdr:nvSpPr>
        <xdr:cNvPr id="281" name="楕円 280"/>
        <xdr:cNvSpPr/>
      </xdr:nvSpPr>
      <xdr:spPr>
        <a:xfrm>
          <a:off x="14351000" y="148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147231</xdr:rowOff>
    </xdr:from>
    <xdr:ext cx="762000" cy="259045"/>
    <xdr:sp macro="" textlink="">
      <xdr:nvSpPr>
        <xdr:cNvPr id="282" name="テキスト ボックス 281"/>
        <xdr:cNvSpPr txBox="1"/>
      </xdr:nvSpPr>
      <xdr:spPr>
        <a:xfrm>
          <a:off x="14020800" y="1489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141288</xdr:rowOff>
    </xdr:from>
    <xdr:to>
      <xdr:col>64</xdr:col>
      <xdr:colOff>152400</xdr:colOff>
      <xdr:row>87</xdr:row>
      <xdr:rowOff>71438</xdr:rowOff>
    </xdr:to>
    <xdr:sp macro="" textlink="">
      <xdr:nvSpPr>
        <xdr:cNvPr id="283" name="楕円 282"/>
        <xdr:cNvSpPr/>
      </xdr:nvSpPr>
      <xdr:spPr>
        <a:xfrm>
          <a:off x="13462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56215</xdr:rowOff>
    </xdr:from>
    <xdr:ext cx="762000" cy="259045"/>
    <xdr:sp macro="" textlink="">
      <xdr:nvSpPr>
        <xdr:cNvPr id="284" name="テキスト ボックス 283"/>
        <xdr:cNvSpPr txBox="1"/>
      </xdr:nvSpPr>
      <xdr:spPr>
        <a:xfrm>
          <a:off x="13131800" y="1497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日までに実施した第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次定員適正化計画にて、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割以上の削減（</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名）を目標に取組を進めた結果、計画を上回る</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名の削減を達成したところである。</a:t>
          </a:r>
        </a:p>
        <a:p>
          <a:r>
            <a:rPr kumimoji="1" lang="ja-JP" altLang="en-US" sz="1300">
              <a:latin typeface="ＭＳ Ｐゴシック" panose="020B0600070205080204" pitchFamily="50" charset="-128"/>
              <a:ea typeface="ＭＳ Ｐゴシック" panose="020B0600070205080204" pitchFamily="50" charset="-128"/>
            </a:rPr>
            <a:t>　しかし、当町は保育所等の外部施設が多いため、依然として類似団体平均を上回っている状況である。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149892</xdr:rowOff>
    </xdr:from>
    <xdr:to>
      <xdr:col>81</xdr:col>
      <xdr:colOff>44450</xdr:colOff>
      <xdr:row>63</xdr:row>
      <xdr:rowOff>171006</xdr:rowOff>
    </xdr:to>
    <xdr:cxnSp macro="">
      <xdr:nvCxnSpPr>
        <xdr:cNvPr id="315" name="直線コネクタ 314"/>
        <xdr:cNvCxnSpPr/>
      </xdr:nvCxnSpPr>
      <xdr:spPr>
        <a:xfrm>
          <a:off x="16179800" y="10951242"/>
          <a:ext cx="8382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16"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111284</xdr:rowOff>
    </xdr:from>
    <xdr:to>
      <xdr:col>77</xdr:col>
      <xdr:colOff>44450</xdr:colOff>
      <xdr:row>63</xdr:row>
      <xdr:rowOff>149892</xdr:rowOff>
    </xdr:to>
    <xdr:cxnSp macro="">
      <xdr:nvCxnSpPr>
        <xdr:cNvPr id="318" name="直線コネクタ 317"/>
        <xdr:cNvCxnSpPr/>
      </xdr:nvCxnSpPr>
      <xdr:spPr>
        <a:xfrm>
          <a:off x="15290800" y="109126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8303</xdr:rowOff>
    </xdr:from>
    <xdr:ext cx="736600" cy="259045"/>
    <xdr:sp macro="" textlink="">
      <xdr:nvSpPr>
        <xdr:cNvPr id="320" name="テキスト ボックス 319"/>
        <xdr:cNvSpPr txBox="1"/>
      </xdr:nvSpPr>
      <xdr:spPr>
        <a:xfrm>
          <a:off x="15798800" y="1029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94393</xdr:rowOff>
    </xdr:from>
    <xdr:to>
      <xdr:col>72</xdr:col>
      <xdr:colOff>203200</xdr:colOff>
      <xdr:row>63</xdr:row>
      <xdr:rowOff>111284</xdr:rowOff>
    </xdr:to>
    <xdr:cxnSp macro="">
      <xdr:nvCxnSpPr>
        <xdr:cNvPr id="321" name="直線コネクタ 320"/>
        <xdr:cNvCxnSpPr/>
      </xdr:nvCxnSpPr>
      <xdr:spPr>
        <a:xfrm>
          <a:off x="14401800" y="1089574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136923</xdr:rowOff>
    </xdr:from>
    <xdr:ext cx="762000" cy="259045"/>
    <xdr:sp macro="" textlink="">
      <xdr:nvSpPr>
        <xdr:cNvPr id="323" name="テキスト ボックス 322"/>
        <xdr:cNvSpPr txBox="1"/>
      </xdr:nvSpPr>
      <xdr:spPr>
        <a:xfrm>
          <a:off x="14909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26226</xdr:rowOff>
    </xdr:from>
    <xdr:to>
      <xdr:col>68</xdr:col>
      <xdr:colOff>152400</xdr:colOff>
      <xdr:row>63</xdr:row>
      <xdr:rowOff>94393</xdr:rowOff>
    </xdr:to>
    <xdr:cxnSp macro="">
      <xdr:nvCxnSpPr>
        <xdr:cNvPr id="324" name="直線コネクタ 323"/>
        <xdr:cNvCxnSpPr/>
      </xdr:nvCxnSpPr>
      <xdr:spPr>
        <a:xfrm>
          <a:off x="13512800" y="10827576"/>
          <a:ext cx="889000" cy="6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161053</xdr:rowOff>
    </xdr:from>
    <xdr:ext cx="762000" cy="259045"/>
    <xdr:sp macro="" textlink="">
      <xdr:nvSpPr>
        <xdr:cNvPr id="326" name="テキスト ボックス 325"/>
        <xdr:cNvSpPr txBox="1"/>
      </xdr:nvSpPr>
      <xdr:spPr>
        <a:xfrm>
          <a:off x="14020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142352</xdr:rowOff>
    </xdr:from>
    <xdr:ext cx="762000" cy="259045"/>
    <xdr:sp macro="" textlink="">
      <xdr:nvSpPr>
        <xdr:cNvPr id="328" name="テキスト ボックス 327"/>
        <xdr:cNvSpPr txBox="1"/>
      </xdr:nvSpPr>
      <xdr:spPr>
        <a:xfrm>
          <a:off x="13131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120206</xdr:rowOff>
    </xdr:from>
    <xdr:to>
      <xdr:col>81</xdr:col>
      <xdr:colOff>95250</xdr:colOff>
      <xdr:row>64</xdr:row>
      <xdr:rowOff>50356</xdr:rowOff>
    </xdr:to>
    <xdr:sp macro="" textlink="">
      <xdr:nvSpPr>
        <xdr:cNvPr id="334" name="楕円 333"/>
        <xdr:cNvSpPr/>
      </xdr:nvSpPr>
      <xdr:spPr>
        <a:xfrm>
          <a:off x="16967200" y="1092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92283</xdr:rowOff>
    </xdr:from>
    <xdr:ext cx="762000" cy="259045"/>
    <xdr:sp macro="" textlink="">
      <xdr:nvSpPr>
        <xdr:cNvPr id="335" name="定員管理の状況該当値テキスト"/>
        <xdr:cNvSpPr txBox="1"/>
      </xdr:nvSpPr>
      <xdr:spPr>
        <a:xfrm>
          <a:off x="17106900" y="1089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99092</xdr:rowOff>
    </xdr:from>
    <xdr:to>
      <xdr:col>77</xdr:col>
      <xdr:colOff>95250</xdr:colOff>
      <xdr:row>64</xdr:row>
      <xdr:rowOff>29242</xdr:rowOff>
    </xdr:to>
    <xdr:sp macro="" textlink="">
      <xdr:nvSpPr>
        <xdr:cNvPr id="336" name="楕円 335"/>
        <xdr:cNvSpPr/>
      </xdr:nvSpPr>
      <xdr:spPr>
        <a:xfrm>
          <a:off x="16129000" y="1090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14019</xdr:rowOff>
    </xdr:from>
    <xdr:ext cx="736600" cy="259045"/>
    <xdr:sp macro="" textlink="">
      <xdr:nvSpPr>
        <xdr:cNvPr id="337" name="テキスト ボックス 336"/>
        <xdr:cNvSpPr txBox="1"/>
      </xdr:nvSpPr>
      <xdr:spPr>
        <a:xfrm>
          <a:off x="15798800" y="10986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60484</xdr:rowOff>
    </xdr:from>
    <xdr:to>
      <xdr:col>73</xdr:col>
      <xdr:colOff>44450</xdr:colOff>
      <xdr:row>63</xdr:row>
      <xdr:rowOff>162084</xdr:rowOff>
    </xdr:to>
    <xdr:sp macro="" textlink="">
      <xdr:nvSpPr>
        <xdr:cNvPr id="338" name="楕円 337"/>
        <xdr:cNvSpPr/>
      </xdr:nvSpPr>
      <xdr:spPr>
        <a:xfrm>
          <a:off x="15240000" y="1086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146861</xdr:rowOff>
    </xdr:from>
    <xdr:ext cx="762000" cy="259045"/>
    <xdr:sp macro="" textlink="">
      <xdr:nvSpPr>
        <xdr:cNvPr id="339" name="テキスト ボックス 338"/>
        <xdr:cNvSpPr txBox="1"/>
      </xdr:nvSpPr>
      <xdr:spPr>
        <a:xfrm>
          <a:off x="14909800" y="1094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43593</xdr:rowOff>
    </xdr:from>
    <xdr:to>
      <xdr:col>68</xdr:col>
      <xdr:colOff>203200</xdr:colOff>
      <xdr:row>63</xdr:row>
      <xdr:rowOff>145193</xdr:rowOff>
    </xdr:to>
    <xdr:sp macro="" textlink="">
      <xdr:nvSpPr>
        <xdr:cNvPr id="340" name="楕円 339"/>
        <xdr:cNvSpPr/>
      </xdr:nvSpPr>
      <xdr:spPr>
        <a:xfrm>
          <a:off x="14351000" y="1084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129970</xdr:rowOff>
    </xdr:from>
    <xdr:ext cx="762000" cy="259045"/>
    <xdr:sp macro="" textlink="">
      <xdr:nvSpPr>
        <xdr:cNvPr id="341" name="テキスト ボックス 340"/>
        <xdr:cNvSpPr txBox="1"/>
      </xdr:nvSpPr>
      <xdr:spPr>
        <a:xfrm>
          <a:off x="14020800" y="1093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146876</xdr:rowOff>
    </xdr:from>
    <xdr:to>
      <xdr:col>64</xdr:col>
      <xdr:colOff>152400</xdr:colOff>
      <xdr:row>63</xdr:row>
      <xdr:rowOff>77026</xdr:rowOff>
    </xdr:to>
    <xdr:sp macro="" textlink="">
      <xdr:nvSpPr>
        <xdr:cNvPr id="342" name="楕円 341"/>
        <xdr:cNvSpPr/>
      </xdr:nvSpPr>
      <xdr:spPr>
        <a:xfrm>
          <a:off x="13462000" y="1077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61803</xdr:rowOff>
    </xdr:from>
    <xdr:ext cx="762000" cy="259045"/>
    <xdr:sp macro="" textlink="">
      <xdr:nvSpPr>
        <xdr:cNvPr id="343" name="テキスト ボックス 342"/>
        <xdr:cNvSpPr txBox="1"/>
      </xdr:nvSpPr>
      <xdr:spPr>
        <a:xfrm>
          <a:off x="13131800" y="1086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年度から実施している厚岸町財政運営基本方針により投資事業を抑制してきたことから、元利償還金の増加が抑えられ、平成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年度をピークに減少し、類似団体平均をやや下回って推移してきたものの、平成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年度からは大型公共施設の整備事業により、類似団体平均を上回っている。令和４年度は、前年度と同じ比率となっている。　</a:t>
          </a:r>
        </a:p>
        <a:p>
          <a:r>
            <a:rPr kumimoji="1" lang="ja-JP" altLang="en-US" sz="1100">
              <a:latin typeface="ＭＳ Ｐゴシック" panose="020B0600070205080204" pitchFamily="50" charset="-128"/>
              <a:ea typeface="ＭＳ Ｐゴシック" panose="020B0600070205080204" pitchFamily="50" charset="-128"/>
            </a:rPr>
            <a:t>　なお、令和元年度及び令和２年度に施行した大型事業に係る地方債借入に伴う償還開始が令和６年度や令和７年度から開始となるため、公債費負担のピークは左記の２年となるものと見込んでいる。</a:t>
          </a:r>
        </a:p>
        <a:p>
          <a:r>
            <a:rPr kumimoji="1" lang="ja-JP" altLang="en-US" sz="1100">
              <a:latin typeface="ＭＳ Ｐゴシック" panose="020B0600070205080204" pitchFamily="50" charset="-128"/>
              <a:ea typeface="ＭＳ Ｐゴシック" panose="020B0600070205080204" pitchFamily="50" charset="-128"/>
            </a:rPr>
            <a:t>　今後も公共施設総合管理計画等による計画的な事業執行による適正な町債発行を心がけ、同比率の圧縮に努める。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76200</xdr:rowOff>
    </xdr:to>
    <xdr:cxnSp macro="">
      <xdr:nvCxnSpPr>
        <xdr:cNvPr id="377" name="直線コネクタ 376"/>
        <xdr:cNvCxnSpPr/>
      </xdr:nvCxnSpPr>
      <xdr:spPr>
        <a:xfrm>
          <a:off x="16179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108373</xdr:rowOff>
    </xdr:to>
    <xdr:cxnSp macro="">
      <xdr:nvCxnSpPr>
        <xdr:cNvPr id="380" name="直線コネクタ 379"/>
        <xdr:cNvCxnSpPr/>
      </xdr:nvCxnSpPr>
      <xdr:spPr>
        <a:xfrm flipV="1">
          <a:off x="15290800" y="7105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2" name="テキスト ボックス 381"/>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41</xdr:row>
      <xdr:rowOff>132504</xdr:rowOff>
    </xdr:to>
    <xdr:cxnSp macro="">
      <xdr:nvCxnSpPr>
        <xdr:cNvPr id="383" name="直線コネクタ 382"/>
        <xdr:cNvCxnSpPr/>
      </xdr:nvCxnSpPr>
      <xdr:spPr>
        <a:xfrm flipV="1">
          <a:off x="14401800" y="71378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5" name="テキスト ボックス 384"/>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132504</xdr:rowOff>
    </xdr:from>
    <xdr:to>
      <xdr:col>68</xdr:col>
      <xdr:colOff>152400</xdr:colOff>
      <xdr:row>41</xdr:row>
      <xdr:rowOff>132504</xdr:rowOff>
    </xdr:to>
    <xdr:cxnSp macro="">
      <xdr:nvCxnSpPr>
        <xdr:cNvPr id="386" name="直線コネクタ 385"/>
        <xdr:cNvCxnSpPr/>
      </xdr:nvCxnSpPr>
      <xdr:spPr>
        <a:xfrm>
          <a:off x="13512800" y="71619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8" name="テキスト ボックス 387"/>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0" name="テキスト ボックス 389"/>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6" name="楕円 395"/>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397"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398" name="楕円 397"/>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9" name="テキスト ボックス 398"/>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400" name="楕円 399"/>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143950</xdr:rowOff>
    </xdr:from>
    <xdr:ext cx="762000" cy="259045"/>
    <xdr:sp macro="" textlink="">
      <xdr:nvSpPr>
        <xdr:cNvPr id="401" name="テキスト ボックス 400"/>
        <xdr:cNvSpPr txBox="1"/>
      </xdr:nvSpPr>
      <xdr:spPr>
        <a:xfrm>
          <a:off x="14909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402" name="楕円 401"/>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403" name="テキスト ボックス 402"/>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04" name="楕円 403"/>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405" name="テキスト ボックス 404"/>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将来負担比率については、令和元年度の地方債借入額が</a:t>
          </a:r>
          <a:r>
            <a:rPr kumimoji="1" lang="en-US" altLang="ja-JP" sz="1100">
              <a:latin typeface="ＭＳ Ｐゴシック" panose="020B0600070205080204" pitchFamily="50" charset="-128"/>
              <a:ea typeface="ＭＳ Ｐゴシック" panose="020B0600070205080204" pitchFamily="50" charset="-128"/>
            </a:rPr>
            <a:t>2,752,300</a:t>
          </a:r>
          <a:r>
            <a:rPr kumimoji="1" lang="ja-JP" altLang="en-US" sz="1100">
              <a:latin typeface="ＭＳ Ｐゴシック" panose="020B0600070205080204" pitchFamily="50" charset="-128"/>
              <a:ea typeface="ＭＳ Ｐゴシック" panose="020B0600070205080204" pitchFamily="50" charset="-128"/>
            </a:rPr>
            <a:t>千円（平成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年度比較＋</a:t>
          </a:r>
          <a:r>
            <a:rPr kumimoji="1" lang="en-US" altLang="ja-JP" sz="1100">
              <a:latin typeface="ＭＳ Ｐゴシック" panose="020B0600070205080204" pitchFamily="50" charset="-128"/>
              <a:ea typeface="ＭＳ Ｐゴシック" panose="020B0600070205080204" pitchFamily="50" charset="-128"/>
            </a:rPr>
            <a:t>1,543,900</a:t>
          </a:r>
          <a:r>
            <a:rPr kumimoji="1" lang="ja-JP" altLang="en-US" sz="1100">
              <a:latin typeface="ＭＳ Ｐゴシック" panose="020B0600070205080204" pitchFamily="50" charset="-128"/>
              <a:ea typeface="ＭＳ Ｐゴシック" panose="020B0600070205080204" pitchFamily="50" charset="-128"/>
            </a:rPr>
            <a:t>千円）、令和２年度の地方債借入額が</a:t>
          </a:r>
          <a:r>
            <a:rPr kumimoji="1" lang="en-US" altLang="ja-JP" sz="1100">
              <a:latin typeface="ＭＳ Ｐゴシック" panose="020B0600070205080204" pitchFamily="50" charset="-128"/>
              <a:ea typeface="ＭＳ Ｐゴシック" panose="020B0600070205080204" pitchFamily="50" charset="-128"/>
            </a:rPr>
            <a:t>1,864,990</a:t>
          </a:r>
          <a:r>
            <a:rPr kumimoji="1" lang="ja-JP" altLang="en-US" sz="1100">
              <a:latin typeface="ＭＳ Ｐゴシック" panose="020B0600070205080204" pitchFamily="50" charset="-128"/>
              <a:ea typeface="ＭＳ Ｐゴシック" panose="020B0600070205080204" pitchFamily="50" charset="-128"/>
            </a:rPr>
            <a:t>千円（平成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年度比較＋</a:t>
          </a:r>
          <a:r>
            <a:rPr kumimoji="1" lang="en-US" altLang="ja-JP" sz="1100">
              <a:latin typeface="ＭＳ Ｐゴシック" panose="020B0600070205080204" pitchFamily="50" charset="-128"/>
              <a:ea typeface="ＭＳ Ｐゴシック" panose="020B0600070205080204" pitchFamily="50" charset="-128"/>
            </a:rPr>
            <a:t>732,410</a:t>
          </a:r>
          <a:r>
            <a:rPr kumimoji="1" lang="ja-JP" altLang="en-US" sz="1100">
              <a:latin typeface="ＭＳ Ｐゴシック" panose="020B0600070205080204" pitchFamily="50" charset="-128"/>
              <a:ea typeface="ＭＳ Ｐゴシック" panose="020B0600070205080204" pitchFamily="50" charset="-128"/>
            </a:rPr>
            <a:t>千円）、令和３年度の地方債借入額が</a:t>
          </a:r>
          <a:r>
            <a:rPr kumimoji="1" lang="en-US" altLang="ja-JP" sz="1100">
              <a:latin typeface="ＭＳ Ｐゴシック" panose="020B0600070205080204" pitchFamily="50" charset="-128"/>
              <a:ea typeface="ＭＳ Ｐゴシック" panose="020B0600070205080204" pitchFamily="50" charset="-128"/>
            </a:rPr>
            <a:t>1,341,200</a:t>
          </a:r>
          <a:r>
            <a:rPr kumimoji="1" lang="ja-JP" altLang="en-US" sz="1100">
              <a:latin typeface="ＭＳ Ｐゴシック" panose="020B0600070205080204" pitchFamily="50" charset="-128"/>
              <a:ea typeface="ＭＳ Ｐゴシック" panose="020B0600070205080204" pitchFamily="50" charset="-128"/>
            </a:rPr>
            <a:t>千円（平成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年度比較＋</a:t>
          </a:r>
          <a:r>
            <a:rPr kumimoji="1" lang="en-US" altLang="ja-JP" sz="1100">
              <a:latin typeface="ＭＳ Ｐゴシック" panose="020B0600070205080204" pitchFamily="50" charset="-128"/>
              <a:ea typeface="ＭＳ Ｐゴシック" panose="020B0600070205080204" pitchFamily="50" charset="-128"/>
            </a:rPr>
            <a:t>208,620</a:t>
          </a:r>
          <a:r>
            <a:rPr kumimoji="1" lang="ja-JP" altLang="en-US" sz="1100">
              <a:latin typeface="ＭＳ Ｐゴシック" panose="020B0600070205080204" pitchFamily="50" charset="-128"/>
              <a:ea typeface="ＭＳ Ｐゴシック" panose="020B0600070205080204" pitchFamily="50" charset="-128"/>
            </a:rPr>
            <a:t>千円）と、大型事業の施行により例年の地方債借入額と比較し、多額の借入を行っており、令和４年度も</a:t>
          </a:r>
          <a:r>
            <a:rPr kumimoji="1" lang="en-US" altLang="ja-JP" sz="1100">
              <a:latin typeface="ＭＳ Ｐゴシック" panose="020B0600070205080204" pitchFamily="50" charset="-128"/>
              <a:ea typeface="ＭＳ Ｐゴシック" panose="020B0600070205080204" pitchFamily="50" charset="-128"/>
            </a:rPr>
            <a:t>957,800</a:t>
          </a:r>
          <a:r>
            <a:rPr kumimoji="1" lang="ja-JP" altLang="en-US" sz="1100">
              <a:latin typeface="ＭＳ Ｐゴシック" panose="020B0600070205080204" pitchFamily="50" charset="-128"/>
              <a:ea typeface="ＭＳ Ｐゴシック" panose="020B0600070205080204" pitchFamily="50" charset="-128"/>
            </a:rPr>
            <a:t>千円を借り入れているため、比率は上昇している。</a:t>
          </a:r>
        </a:p>
        <a:p>
          <a:r>
            <a:rPr kumimoji="1" lang="ja-JP" altLang="en-US" sz="1100">
              <a:latin typeface="ＭＳ Ｐゴシック" panose="020B0600070205080204" pitchFamily="50" charset="-128"/>
              <a:ea typeface="ＭＳ Ｐゴシック" panose="020B0600070205080204" pitchFamily="50" charset="-128"/>
            </a:rPr>
            <a:t>　後年度についても大型事業が続くため、将来負担比率は上がる見込みであるが、今後も次世代の償還負担が大きくならないよう、交付税参入率の低い地方債の発行抑制をはじめ、新規発行額を元利償還額以下とすることを原則として、引き続き地方債残高の減額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168184</xdr:rowOff>
    </xdr:from>
    <xdr:to>
      <xdr:col>81</xdr:col>
      <xdr:colOff>44450</xdr:colOff>
      <xdr:row>19</xdr:row>
      <xdr:rowOff>2480</xdr:rowOff>
    </xdr:to>
    <xdr:cxnSp macro="">
      <xdr:nvCxnSpPr>
        <xdr:cNvPr id="441" name="直線コネクタ 440"/>
        <xdr:cNvCxnSpPr/>
      </xdr:nvCxnSpPr>
      <xdr:spPr>
        <a:xfrm>
          <a:off x="16179800" y="3254284"/>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2"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141756</xdr:rowOff>
    </xdr:from>
    <xdr:to>
      <xdr:col>77</xdr:col>
      <xdr:colOff>44450</xdr:colOff>
      <xdr:row>18</xdr:row>
      <xdr:rowOff>168184</xdr:rowOff>
    </xdr:to>
    <xdr:cxnSp macro="">
      <xdr:nvCxnSpPr>
        <xdr:cNvPr id="444" name="直線コネクタ 443"/>
        <xdr:cNvCxnSpPr/>
      </xdr:nvCxnSpPr>
      <xdr:spPr>
        <a:xfrm>
          <a:off x="15290800" y="3227856"/>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52131</xdr:rowOff>
    </xdr:from>
    <xdr:to>
      <xdr:col>72</xdr:col>
      <xdr:colOff>203200</xdr:colOff>
      <xdr:row>18</xdr:row>
      <xdr:rowOff>141756</xdr:rowOff>
    </xdr:to>
    <xdr:cxnSp macro="">
      <xdr:nvCxnSpPr>
        <xdr:cNvPr id="447" name="直線コネクタ 446"/>
        <xdr:cNvCxnSpPr/>
      </xdr:nvCxnSpPr>
      <xdr:spPr>
        <a:xfrm>
          <a:off x="14401800" y="3138231"/>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125912</xdr:rowOff>
    </xdr:from>
    <xdr:to>
      <xdr:col>68</xdr:col>
      <xdr:colOff>152400</xdr:colOff>
      <xdr:row>18</xdr:row>
      <xdr:rowOff>52131</xdr:rowOff>
    </xdr:to>
    <xdr:cxnSp macro="">
      <xdr:nvCxnSpPr>
        <xdr:cNvPr id="450" name="直線コネクタ 449"/>
        <xdr:cNvCxnSpPr/>
      </xdr:nvCxnSpPr>
      <xdr:spPr>
        <a:xfrm>
          <a:off x="13512800" y="3040562"/>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123129</xdr:rowOff>
    </xdr:from>
    <xdr:to>
      <xdr:col>81</xdr:col>
      <xdr:colOff>95250</xdr:colOff>
      <xdr:row>19</xdr:row>
      <xdr:rowOff>53280</xdr:rowOff>
    </xdr:to>
    <xdr:sp macro="" textlink="">
      <xdr:nvSpPr>
        <xdr:cNvPr id="460" name="楕円 459"/>
        <xdr:cNvSpPr/>
      </xdr:nvSpPr>
      <xdr:spPr>
        <a:xfrm>
          <a:off x="16967200" y="32092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95206</xdr:rowOff>
    </xdr:from>
    <xdr:ext cx="762000" cy="259045"/>
    <xdr:sp macro="" textlink="">
      <xdr:nvSpPr>
        <xdr:cNvPr id="461" name="将来負担の状況該当値テキスト"/>
        <xdr:cNvSpPr txBox="1"/>
      </xdr:nvSpPr>
      <xdr:spPr>
        <a:xfrm>
          <a:off x="17106900" y="318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117384</xdr:rowOff>
    </xdr:from>
    <xdr:to>
      <xdr:col>77</xdr:col>
      <xdr:colOff>95250</xdr:colOff>
      <xdr:row>19</xdr:row>
      <xdr:rowOff>47534</xdr:rowOff>
    </xdr:to>
    <xdr:sp macro="" textlink="">
      <xdr:nvSpPr>
        <xdr:cNvPr id="462" name="楕円 461"/>
        <xdr:cNvSpPr/>
      </xdr:nvSpPr>
      <xdr:spPr>
        <a:xfrm>
          <a:off x="16129000" y="32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32311</xdr:rowOff>
    </xdr:from>
    <xdr:ext cx="736600" cy="259045"/>
    <xdr:sp macro="" textlink="">
      <xdr:nvSpPr>
        <xdr:cNvPr id="463" name="テキスト ボックス 462"/>
        <xdr:cNvSpPr txBox="1"/>
      </xdr:nvSpPr>
      <xdr:spPr>
        <a:xfrm>
          <a:off x="15798800" y="3289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90956</xdr:rowOff>
    </xdr:from>
    <xdr:to>
      <xdr:col>73</xdr:col>
      <xdr:colOff>44450</xdr:colOff>
      <xdr:row>19</xdr:row>
      <xdr:rowOff>21106</xdr:rowOff>
    </xdr:to>
    <xdr:sp macro="" textlink="">
      <xdr:nvSpPr>
        <xdr:cNvPr id="464" name="楕円 463"/>
        <xdr:cNvSpPr/>
      </xdr:nvSpPr>
      <xdr:spPr>
        <a:xfrm>
          <a:off x="15240000" y="31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5883</xdr:rowOff>
    </xdr:from>
    <xdr:ext cx="762000" cy="259045"/>
    <xdr:sp macro="" textlink="">
      <xdr:nvSpPr>
        <xdr:cNvPr id="465" name="テキスト ボックス 464"/>
        <xdr:cNvSpPr txBox="1"/>
      </xdr:nvSpPr>
      <xdr:spPr>
        <a:xfrm>
          <a:off x="14909800" y="326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1331</xdr:rowOff>
    </xdr:from>
    <xdr:to>
      <xdr:col>68</xdr:col>
      <xdr:colOff>203200</xdr:colOff>
      <xdr:row>18</xdr:row>
      <xdr:rowOff>102931</xdr:rowOff>
    </xdr:to>
    <xdr:sp macro="" textlink="">
      <xdr:nvSpPr>
        <xdr:cNvPr id="466" name="楕円 465"/>
        <xdr:cNvSpPr/>
      </xdr:nvSpPr>
      <xdr:spPr>
        <a:xfrm>
          <a:off x="14351000" y="30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87708</xdr:rowOff>
    </xdr:from>
    <xdr:ext cx="762000" cy="259045"/>
    <xdr:sp macro="" textlink="">
      <xdr:nvSpPr>
        <xdr:cNvPr id="467" name="テキスト ボックス 466"/>
        <xdr:cNvSpPr txBox="1"/>
      </xdr:nvSpPr>
      <xdr:spPr>
        <a:xfrm>
          <a:off x="14020800" y="317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75112</xdr:rowOff>
    </xdr:from>
    <xdr:to>
      <xdr:col>64</xdr:col>
      <xdr:colOff>152400</xdr:colOff>
      <xdr:row>18</xdr:row>
      <xdr:rowOff>5262</xdr:rowOff>
    </xdr:to>
    <xdr:sp macro="" textlink="">
      <xdr:nvSpPr>
        <xdr:cNvPr id="468" name="楕円 467"/>
        <xdr:cNvSpPr/>
      </xdr:nvSpPr>
      <xdr:spPr>
        <a:xfrm>
          <a:off x="13462000" y="298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161489</xdr:rowOff>
    </xdr:from>
    <xdr:ext cx="762000" cy="259045"/>
    <xdr:sp macro="" textlink="">
      <xdr:nvSpPr>
        <xdr:cNvPr id="469" name="テキスト ボックス 468"/>
        <xdr:cNvSpPr txBox="1"/>
      </xdr:nvSpPr>
      <xdr:spPr>
        <a:xfrm>
          <a:off x="13131800" y="307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8,589
8,435
739.27
12,069,237
11,422,507
619,575
5,470,051
12,502,592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25.6</a:t>
          </a:r>
          <a:r>
            <a:rPr kumimoji="1" lang="ja-JP" altLang="en-US" sz="1300">
              <a:latin typeface="ＭＳ Ｐゴシック" panose="020B0600070205080204" pitchFamily="50" charset="-128"/>
              <a:ea typeface="ＭＳ Ｐゴシック" panose="020B0600070205080204" pitchFamily="50" charset="-128"/>
            </a:rPr>
            <a:t>％となっており、依然として類似団体平均と比較すると高い水準にある。</a:t>
          </a:r>
        </a:p>
        <a:p>
          <a:r>
            <a:rPr kumimoji="1" lang="ja-JP" altLang="en-US" sz="1300">
              <a:latin typeface="ＭＳ Ｐゴシック" panose="020B0600070205080204" pitchFamily="50" charset="-128"/>
              <a:ea typeface="ＭＳ Ｐゴシック" panose="020B0600070205080204" pitchFamily="50" charset="-128"/>
            </a:rPr>
            <a:t>　これは民生部門（保育所、児童館）、農林水産部門（町営牧場、きのこ菌床センター、カキ種苗センター）、教育部門（海事記念館、情報館、温水プール）において、外部施設が多いことが要因となっている。</a:t>
          </a:r>
        </a:p>
        <a:p>
          <a:r>
            <a:rPr kumimoji="1" lang="ja-JP" altLang="en-US" sz="1300">
              <a:latin typeface="ＭＳ Ｐゴシック" panose="020B0600070205080204" pitchFamily="50" charset="-128"/>
              <a:ea typeface="ＭＳ Ｐゴシック" panose="020B0600070205080204" pitchFamily="50" charset="-128"/>
            </a:rPr>
            <a:t>　今後も、人口減少に対応した定員管理を進める。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38</xdr:row>
      <xdr:rowOff>20320</xdr:rowOff>
    </xdr:to>
    <xdr:cxnSp macro="">
      <xdr:nvCxnSpPr>
        <xdr:cNvPr id="66" name="直線コネクタ 65"/>
        <xdr:cNvCxnSpPr/>
      </xdr:nvCxnSpPr>
      <xdr:spPr>
        <a:xfrm flipV="1">
          <a:off x="3987800" y="64592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119380</xdr:rowOff>
    </xdr:to>
    <xdr:cxnSp macro="">
      <xdr:nvCxnSpPr>
        <xdr:cNvPr id="69" name="直線コネクタ 68"/>
        <xdr:cNvCxnSpPr/>
      </xdr:nvCxnSpPr>
      <xdr:spPr>
        <a:xfrm flipV="1">
          <a:off x="3098800" y="6535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119380</xdr:rowOff>
    </xdr:from>
    <xdr:to>
      <xdr:col>15</xdr:col>
      <xdr:colOff>98425</xdr:colOff>
      <xdr:row>39</xdr:row>
      <xdr:rowOff>39370</xdr:rowOff>
    </xdr:to>
    <xdr:cxnSp macro="">
      <xdr:nvCxnSpPr>
        <xdr:cNvPr id="72" name="直線コネクタ 71"/>
        <xdr:cNvCxnSpPr/>
      </xdr:nvCxnSpPr>
      <xdr:spPr>
        <a:xfrm flipV="1">
          <a:off x="2209800" y="6634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142240</xdr:rowOff>
    </xdr:from>
    <xdr:to>
      <xdr:col>11</xdr:col>
      <xdr:colOff>9525</xdr:colOff>
      <xdr:row>39</xdr:row>
      <xdr:rowOff>39370</xdr:rowOff>
    </xdr:to>
    <xdr:cxnSp macro="">
      <xdr:nvCxnSpPr>
        <xdr:cNvPr id="75" name="直線コネクタ 74"/>
        <xdr:cNvCxnSpPr/>
      </xdr:nvCxnSpPr>
      <xdr:spPr>
        <a:xfrm>
          <a:off x="1320800" y="6657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160020</xdr:rowOff>
    </xdr:from>
    <xdr:to>
      <xdr:col>11</xdr:col>
      <xdr:colOff>60325</xdr:colOff>
      <xdr:row>39</xdr:row>
      <xdr:rowOff>90170</xdr:rowOff>
    </xdr:to>
    <xdr:sp macro="" textlink="">
      <xdr:nvSpPr>
        <xdr:cNvPr id="91" name="楕円 90"/>
        <xdr:cNvSpPr/>
      </xdr:nvSpPr>
      <xdr:spPr>
        <a:xfrm>
          <a:off x="2159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74947</xdr:rowOff>
    </xdr:from>
    <xdr:ext cx="762000" cy="259045"/>
    <xdr:sp macro="" textlink="">
      <xdr:nvSpPr>
        <xdr:cNvPr id="92" name="テキスト ボックス 91"/>
        <xdr:cNvSpPr txBox="1"/>
      </xdr:nvSpPr>
      <xdr:spPr>
        <a:xfrm>
          <a:off x="1828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91440</xdr:rowOff>
    </xdr:from>
    <xdr:to>
      <xdr:col>6</xdr:col>
      <xdr:colOff>171450</xdr:colOff>
      <xdr:row>39</xdr:row>
      <xdr:rowOff>21590</xdr:rowOff>
    </xdr:to>
    <xdr:sp macro="" textlink="">
      <xdr:nvSpPr>
        <xdr:cNvPr id="93" name="楕円 92"/>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6367</xdr:rowOff>
    </xdr:from>
    <xdr:ext cx="762000" cy="259045"/>
    <xdr:sp macro="" textlink="">
      <xdr:nvSpPr>
        <xdr:cNvPr id="94" name="テキスト ボックス 93"/>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物件費に係る経常収支比率については、委託料の増加や、使用しているシステムの賃借料等の増加により、平成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年度より類似団体平均を上回っており、令和４年度については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今後も引き続き、日常業務において環境負荷軽減を前提とした一層の行政運営コストの削減に取り組む。</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18415</xdr:rowOff>
    </xdr:from>
    <xdr:to>
      <xdr:col>82</xdr:col>
      <xdr:colOff>107950</xdr:colOff>
      <xdr:row>16</xdr:row>
      <xdr:rowOff>109855</xdr:rowOff>
    </xdr:to>
    <xdr:cxnSp macro="">
      <xdr:nvCxnSpPr>
        <xdr:cNvPr id="123" name="直線コネクタ 122"/>
        <xdr:cNvCxnSpPr/>
      </xdr:nvCxnSpPr>
      <xdr:spPr>
        <a:xfrm flipV="1">
          <a:off x="15671800" y="276161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12717</xdr:rowOff>
    </xdr:from>
    <xdr:ext cx="762000" cy="259045"/>
    <xdr:sp macro="" textlink="">
      <xdr:nvSpPr>
        <xdr:cNvPr id="124" name="物件費平均値テキスト"/>
        <xdr:cNvSpPr txBox="1"/>
      </xdr:nvSpPr>
      <xdr:spPr>
        <a:xfrm>
          <a:off x="16598900" y="241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41275</xdr:rowOff>
    </xdr:from>
    <xdr:to>
      <xdr:col>78</xdr:col>
      <xdr:colOff>69850</xdr:colOff>
      <xdr:row>16</xdr:row>
      <xdr:rowOff>109855</xdr:rowOff>
    </xdr:to>
    <xdr:cxnSp macro="">
      <xdr:nvCxnSpPr>
        <xdr:cNvPr id="126" name="直線コネクタ 125"/>
        <xdr:cNvCxnSpPr/>
      </xdr:nvCxnSpPr>
      <xdr:spPr>
        <a:xfrm>
          <a:off x="14782800" y="27844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28" name="テキスト ボックス 127"/>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41275</xdr:rowOff>
    </xdr:to>
    <xdr:cxnSp macro="">
      <xdr:nvCxnSpPr>
        <xdr:cNvPr id="129" name="直線コネクタ 128"/>
        <xdr:cNvCxnSpPr/>
      </xdr:nvCxnSpPr>
      <xdr:spPr>
        <a:xfrm>
          <a:off x="13893800" y="2755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6985</xdr:rowOff>
    </xdr:from>
    <xdr:to>
      <xdr:col>69</xdr:col>
      <xdr:colOff>92075</xdr:colOff>
      <xdr:row>16</xdr:row>
      <xdr:rowOff>12700</xdr:rowOff>
    </xdr:to>
    <xdr:cxnSp macro="">
      <xdr:nvCxnSpPr>
        <xdr:cNvPr id="132" name="直線コネクタ 131"/>
        <xdr:cNvCxnSpPr/>
      </xdr:nvCxnSpPr>
      <xdr:spPr>
        <a:xfrm>
          <a:off x="13004800" y="27501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4" name="テキスト ボックス 133"/>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170832</xdr:rowOff>
    </xdr:from>
    <xdr:ext cx="762000" cy="259045"/>
    <xdr:sp macro="" textlink="">
      <xdr:nvSpPr>
        <xdr:cNvPr id="136" name="テキスト ボックス 135"/>
        <xdr:cNvSpPr txBox="1"/>
      </xdr:nvSpPr>
      <xdr:spPr>
        <a:xfrm>
          <a:off x="12623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139065</xdr:rowOff>
    </xdr:from>
    <xdr:to>
      <xdr:col>82</xdr:col>
      <xdr:colOff>158750</xdr:colOff>
      <xdr:row>16</xdr:row>
      <xdr:rowOff>69215</xdr:rowOff>
    </xdr:to>
    <xdr:sp macro="" textlink="">
      <xdr:nvSpPr>
        <xdr:cNvPr id="142" name="楕円 141"/>
        <xdr:cNvSpPr/>
      </xdr:nvSpPr>
      <xdr:spPr>
        <a:xfrm>
          <a:off x="16459200" y="27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111142</xdr:rowOff>
    </xdr:from>
    <xdr:ext cx="762000" cy="259045"/>
    <xdr:sp macro="" textlink="">
      <xdr:nvSpPr>
        <xdr:cNvPr id="143" name="物件費該当値テキスト"/>
        <xdr:cNvSpPr txBox="1"/>
      </xdr:nvSpPr>
      <xdr:spPr>
        <a:xfrm>
          <a:off x="16598900" y="26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59055</xdr:rowOff>
    </xdr:from>
    <xdr:to>
      <xdr:col>78</xdr:col>
      <xdr:colOff>120650</xdr:colOff>
      <xdr:row>16</xdr:row>
      <xdr:rowOff>160655</xdr:rowOff>
    </xdr:to>
    <xdr:sp macro="" textlink="">
      <xdr:nvSpPr>
        <xdr:cNvPr id="144" name="楕円 143"/>
        <xdr:cNvSpPr/>
      </xdr:nvSpPr>
      <xdr:spPr>
        <a:xfrm>
          <a:off x="15621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145432</xdr:rowOff>
    </xdr:from>
    <xdr:ext cx="736600" cy="259045"/>
    <xdr:sp macro="" textlink="">
      <xdr:nvSpPr>
        <xdr:cNvPr id="145" name="テキスト ボックス 144"/>
        <xdr:cNvSpPr txBox="1"/>
      </xdr:nvSpPr>
      <xdr:spPr>
        <a:xfrm>
          <a:off x="15290800" y="2888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161925</xdr:rowOff>
    </xdr:from>
    <xdr:to>
      <xdr:col>74</xdr:col>
      <xdr:colOff>31750</xdr:colOff>
      <xdr:row>16</xdr:row>
      <xdr:rowOff>92075</xdr:rowOff>
    </xdr:to>
    <xdr:sp macro="" textlink="">
      <xdr:nvSpPr>
        <xdr:cNvPr id="146" name="楕円 145"/>
        <xdr:cNvSpPr/>
      </xdr:nvSpPr>
      <xdr:spPr>
        <a:xfrm>
          <a:off x="14732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76852</xdr:rowOff>
    </xdr:from>
    <xdr:ext cx="762000" cy="259045"/>
    <xdr:sp macro="" textlink="">
      <xdr:nvSpPr>
        <xdr:cNvPr id="147" name="テキスト ボックス 146"/>
        <xdr:cNvSpPr txBox="1"/>
      </xdr:nvSpPr>
      <xdr:spPr>
        <a:xfrm>
          <a:off x="14401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8" name="楕円 147"/>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49" name="テキスト ボックス 148"/>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127635</xdr:rowOff>
    </xdr:from>
    <xdr:to>
      <xdr:col>65</xdr:col>
      <xdr:colOff>53975</xdr:colOff>
      <xdr:row>16</xdr:row>
      <xdr:rowOff>57785</xdr:rowOff>
    </xdr:to>
    <xdr:sp macro="" textlink="">
      <xdr:nvSpPr>
        <xdr:cNvPr id="150" name="楕円 149"/>
        <xdr:cNvSpPr/>
      </xdr:nvSpPr>
      <xdr:spPr>
        <a:xfrm>
          <a:off x="12954000" y="26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42562</xdr:rowOff>
    </xdr:from>
    <xdr:ext cx="762000" cy="259045"/>
    <xdr:sp macro="" textlink="">
      <xdr:nvSpPr>
        <xdr:cNvPr id="151" name="テキスト ボックス 150"/>
        <xdr:cNvSpPr txBox="1"/>
      </xdr:nvSpPr>
      <xdr:spPr>
        <a:xfrm>
          <a:off x="12623800" y="27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国の補助事業である社会保障関連の扶助費のほか、単独事業の扶助費についても増加しているが、扶助費に係る経常収支比率は類似団体平均を下回っている状況である。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88900</xdr:rowOff>
    </xdr:to>
    <xdr:cxnSp macro="">
      <xdr:nvCxnSpPr>
        <xdr:cNvPr id="184" name="直線コネクタ 183"/>
        <xdr:cNvCxnSpPr/>
      </xdr:nvCxnSpPr>
      <xdr:spPr>
        <a:xfrm flipV="1">
          <a:off x="3987800" y="9328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5"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88900</xdr:rowOff>
    </xdr:to>
    <xdr:cxnSp macro="">
      <xdr:nvCxnSpPr>
        <xdr:cNvPr id="187" name="直線コネクタ 186"/>
        <xdr:cNvCxnSpPr/>
      </xdr:nvCxnSpPr>
      <xdr:spPr>
        <a:xfrm>
          <a:off x="3098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48277</xdr:rowOff>
    </xdr:from>
    <xdr:ext cx="736600" cy="259045"/>
    <xdr:sp macro="" textlink="">
      <xdr:nvSpPr>
        <xdr:cNvPr id="189" name="テキスト ボックス 188"/>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107950</xdr:rowOff>
    </xdr:to>
    <xdr:cxnSp macro="">
      <xdr:nvCxnSpPr>
        <xdr:cNvPr id="190" name="直線コネクタ 189"/>
        <xdr:cNvCxnSpPr/>
      </xdr:nvCxnSpPr>
      <xdr:spPr>
        <a:xfrm flipV="1">
          <a:off x="2209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92" name="テキスト ボックス 191"/>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107950</xdr:rowOff>
    </xdr:to>
    <xdr:cxnSp macro="">
      <xdr:nvCxnSpPr>
        <xdr:cNvPr id="193" name="直線コネクタ 192"/>
        <xdr:cNvCxnSpPr/>
      </xdr:nvCxnSpPr>
      <xdr:spPr>
        <a:xfrm>
          <a:off x="1320800" y="929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195" name="テキスト ボックス 194"/>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197" name="テキスト ボックス 196"/>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3" name="楕円 202"/>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4"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5" name="楕円 204"/>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6" name="テキスト ボックス 20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7" name="楕円 206"/>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8" name="テキスト ボックス 207"/>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09" name="楕円 208"/>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0" name="テキスト ボックス 209"/>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1" name="楕円 210"/>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2" name="テキスト ボックス 211"/>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その他に係る経常収支比率については、類似団体平均と比較すると低い水準となっている。</a:t>
          </a:r>
        </a:p>
        <a:p>
          <a:r>
            <a:rPr kumimoji="1" lang="ja-JP" altLang="en-US" sz="1200">
              <a:latin typeface="ＭＳ Ｐゴシック" panose="020B0600070205080204" pitchFamily="50" charset="-128"/>
              <a:ea typeface="ＭＳ Ｐゴシック" panose="020B0600070205080204" pitchFamily="50" charset="-128"/>
            </a:rPr>
            <a:t>　これは特別会計への繰出金の経常収支比率が低い水準であるためであるが、介護老人保健施設事業特別会計を除く特別会計にて一般会計からの繰出金によって収支を保っている状況である。</a:t>
          </a:r>
        </a:p>
        <a:p>
          <a:r>
            <a:rPr kumimoji="1" lang="ja-JP" altLang="en-US" sz="1200">
              <a:latin typeface="ＭＳ Ｐゴシック" panose="020B0600070205080204" pitchFamily="50" charset="-128"/>
              <a:ea typeface="ＭＳ Ｐゴシック" panose="020B0600070205080204" pitchFamily="50" charset="-128"/>
            </a:rPr>
            <a:t>　繰出金の増加は一般会計の収支悪化に直結するため、特別会計においても基本財源の確保に努めることにより、一般会計繰出金の抑制に努める。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153670</xdr:rowOff>
    </xdr:from>
    <xdr:to>
      <xdr:col>82</xdr:col>
      <xdr:colOff>107950</xdr:colOff>
      <xdr:row>54</xdr:row>
      <xdr:rowOff>58420</xdr:rowOff>
    </xdr:to>
    <xdr:cxnSp macro="">
      <xdr:nvCxnSpPr>
        <xdr:cNvPr id="245" name="直線コネクタ 244"/>
        <xdr:cNvCxnSpPr/>
      </xdr:nvCxnSpPr>
      <xdr:spPr>
        <a:xfrm>
          <a:off x="15671800" y="92405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82567</xdr:rowOff>
    </xdr:from>
    <xdr:ext cx="762000" cy="259045"/>
    <xdr:sp macro="" textlink="">
      <xdr:nvSpPr>
        <xdr:cNvPr id="246" name="その他平均値テキスト"/>
        <xdr:cNvSpPr txBox="1"/>
      </xdr:nvSpPr>
      <xdr:spPr>
        <a:xfrm>
          <a:off x="16598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153670</xdr:rowOff>
    </xdr:from>
    <xdr:to>
      <xdr:col>78</xdr:col>
      <xdr:colOff>69850</xdr:colOff>
      <xdr:row>54</xdr:row>
      <xdr:rowOff>88900</xdr:rowOff>
    </xdr:to>
    <xdr:cxnSp macro="">
      <xdr:nvCxnSpPr>
        <xdr:cNvPr id="248" name="直線コネクタ 247"/>
        <xdr:cNvCxnSpPr/>
      </xdr:nvCxnSpPr>
      <xdr:spPr>
        <a:xfrm flipV="1">
          <a:off x="14782800" y="9240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17797</xdr:rowOff>
    </xdr:from>
    <xdr:ext cx="736600" cy="259045"/>
    <xdr:sp macro="" textlink="">
      <xdr:nvSpPr>
        <xdr:cNvPr id="250" name="テキスト ボックス 249"/>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66040</xdr:rowOff>
    </xdr:from>
    <xdr:to>
      <xdr:col>73</xdr:col>
      <xdr:colOff>180975</xdr:colOff>
      <xdr:row>54</xdr:row>
      <xdr:rowOff>88900</xdr:rowOff>
    </xdr:to>
    <xdr:cxnSp macro="">
      <xdr:nvCxnSpPr>
        <xdr:cNvPr id="251" name="直線コネクタ 250"/>
        <xdr:cNvCxnSpPr/>
      </xdr:nvCxnSpPr>
      <xdr:spPr>
        <a:xfrm>
          <a:off x="13893800" y="9324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53" name="テキスト ボックス 252"/>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66040</xdr:rowOff>
    </xdr:from>
    <xdr:to>
      <xdr:col>69</xdr:col>
      <xdr:colOff>92075</xdr:colOff>
      <xdr:row>54</xdr:row>
      <xdr:rowOff>73660</xdr:rowOff>
    </xdr:to>
    <xdr:cxnSp macro="">
      <xdr:nvCxnSpPr>
        <xdr:cNvPr id="254" name="直線コネクタ 253"/>
        <xdr:cNvCxnSpPr/>
      </xdr:nvCxnSpPr>
      <xdr:spPr>
        <a:xfrm flipV="1">
          <a:off x="13004800" y="9324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58" name="テキスト ボックス 257"/>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xdr:rowOff>
    </xdr:from>
    <xdr:to>
      <xdr:col>82</xdr:col>
      <xdr:colOff>158750</xdr:colOff>
      <xdr:row>54</xdr:row>
      <xdr:rowOff>109220</xdr:rowOff>
    </xdr:to>
    <xdr:sp macro="" textlink="">
      <xdr:nvSpPr>
        <xdr:cNvPr id="264" name="楕円 263"/>
        <xdr:cNvSpPr/>
      </xdr:nvSpPr>
      <xdr:spPr>
        <a:xfrm>
          <a:off x="16459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24147</xdr:rowOff>
    </xdr:from>
    <xdr:ext cx="762000" cy="259045"/>
    <xdr:sp macro="" textlink="">
      <xdr:nvSpPr>
        <xdr:cNvPr id="265" name="その他該当値テキスト"/>
        <xdr:cNvSpPr txBox="1"/>
      </xdr:nvSpPr>
      <xdr:spPr>
        <a:xfrm>
          <a:off x="165989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102870</xdr:rowOff>
    </xdr:from>
    <xdr:to>
      <xdr:col>78</xdr:col>
      <xdr:colOff>120650</xdr:colOff>
      <xdr:row>54</xdr:row>
      <xdr:rowOff>33020</xdr:rowOff>
    </xdr:to>
    <xdr:sp macro="" textlink="">
      <xdr:nvSpPr>
        <xdr:cNvPr id="266" name="楕円 265"/>
        <xdr:cNvSpPr/>
      </xdr:nvSpPr>
      <xdr:spPr>
        <a:xfrm>
          <a:off x="15621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43197</xdr:rowOff>
    </xdr:from>
    <xdr:ext cx="736600" cy="259045"/>
    <xdr:sp macro="" textlink="">
      <xdr:nvSpPr>
        <xdr:cNvPr id="267" name="テキスト ボックス 266"/>
        <xdr:cNvSpPr txBox="1"/>
      </xdr:nvSpPr>
      <xdr:spPr>
        <a:xfrm>
          <a:off x="15290800" y="895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38100</xdr:rowOff>
    </xdr:from>
    <xdr:to>
      <xdr:col>74</xdr:col>
      <xdr:colOff>31750</xdr:colOff>
      <xdr:row>54</xdr:row>
      <xdr:rowOff>139700</xdr:rowOff>
    </xdr:to>
    <xdr:sp macro="" textlink="">
      <xdr:nvSpPr>
        <xdr:cNvPr id="268" name="楕円 267"/>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149877</xdr:rowOff>
    </xdr:from>
    <xdr:ext cx="762000" cy="259045"/>
    <xdr:sp macro="" textlink="">
      <xdr:nvSpPr>
        <xdr:cNvPr id="269" name="テキスト ボックス 268"/>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xdr:rowOff>
    </xdr:from>
    <xdr:to>
      <xdr:col>69</xdr:col>
      <xdr:colOff>142875</xdr:colOff>
      <xdr:row>54</xdr:row>
      <xdr:rowOff>116840</xdr:rowOff>
    </xdr:to>
    <xdr:sp macro="" textlink="">
      <xdr:nvSpPr>
        <xdr:cNvPr id="270" name="楕円 269"/>
        <xdr:cNvSpPr/>
      </xdr:nvSpPr>
      <xdr:spPr>
        <a:xfrm>
          <a:off x="13843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127017</xdr:rowOff>
    </xdr:from>
    <xdr:ext cx="762000" cy="259045"/>
    <xdr:sp macro="" textlink="">
      <xdr:nvSpPr>
        <xdr:cNvPr id="271" name="テキスト ボックス 270"/>
        <xdr:cNvSpPr txBox="1"/>
      </xdr:nvSpPr>
      <xdr:spPr>
        <a:xfrm>
          <a:off x="13512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22860</xdr:rowOff>
    </xdr:from>
    <xdr:to>
      <xdr:col>65</xdr:col>
      <xdr:colOff>53975</xdr:colOff>
      <xdr:row>54</xdr:row>
      <xdr:rowOff>124460</xdr:rowOff>
    </xdr:to>
    <xdr:sp macro="" textlink="">
      <xdr:nvSpPr>
        <xdr:cNvPr id="272" name="楕円 271"/>
        <xdr:cNvSpPr/>
      </xdr:nvSpPr>
      <xdr:spPr>
        <a:xfrm>
          <a:off x="12954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134637</xdr:rowOff>
    </xdr:from>
    <xdr:ext cx="762000" cy="259045"/>
    <xdr:sp macro="" textlink="">
      <xdr:nvSpPr>
        <xdr:cNvPr id="273" name="テキスト ボックス 272"/>
        <xdr:cNvSpPr txBox="1"/>
      </xdr:nvSpPr>
      <xdr:spPr>
        <a:xfrm>
          <a:off x="12623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当町は類似団体平均を上回る状況が常態化しているが、これは釧路東部消防組合への負担金、社会福祉協議会への補助金繰出、病院事業会計への繰出金等が多額となっているためである。</a:t>
          </a:r>
        </a:p>
        <a:p>
          <a:r>
            <a:rPr kumimoji="1" lang="ja-JP" altLang="en-US" sz="1300">
              <a:latin typeface="ＭＳ Ｐゴシック" panose="020B0600070205080204" pitchFamily="50" charset="-128"/>
              <a:ea typeface="ＭＳ Ｐゴシック" panose="020B0600070205080204" pitchFamily="50" charset="-128"/>
            </a:rPr>
            <a:t>　今後も、病院事業会計の経営効率化を図るための収益確保と、効率的な費用削減を継続して実施し、一般会計からの繰出金の抑制を図る。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108712</xdr:rowOff>
    </xdr:from>
    <xdr:to>
      <xdr:col>82</xdr:col>
      <xdr:colOff>107950</xdr:colOff>
      <xdr:row>39</xdr:row>
      <xdr:rowOff>42418</xdr:rowOff>
    </xdr:to>
    <xdr:cxnSp macro="">
      <xdr:nvCxnSpPr>
        <xdr:cNvPr id="303" name="直線コネクタ 302"/>
        <xdr:cNvCxnSpPr/>
      </xdr:nvCxnSpPr>
      <xdr:spPr>
        <a:xfrm>
          <a:off x="15671800" y="662381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67564</xdr:rowOff>
    </xdr:from>
    <xdr:to>
      <xdr:col>78</xdr:col>
      <xdr:colOff>69850</xdr:colOff>
      <xdr:row>38</xdr:row>
      <xdr:rowOff>108712</xdr:rowOff>
    </xdr:to>
    <xdr:cxnSp macro="">
      <xdr:nvCxnSpPr>
        <xdr:cNvPr id="306" name="直線コネクタ 305"/>
        <xdr:cNvCxnSpPr/>
      </xdr:nvCxnSpPr>
      <xdr:spPr>
        <a:xfrm>
          <a:off x="14782800" y="65826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58420</xdr:rowOff>
    </xdr:from>
    <xdr:to>
      <xdr:col>73</xdr:col>
      <xdr:colOff>180975</xdr:colOff>
      <xdr:row>38</xdr:row>
      <xdr:rowOff>67564</xdr:rowOff>
    </xdr:to>
    <xdr:cxnSp macro="">
      <xdr:nvCxnSpPr>
        <xdr:cNvPr id="309" name="直線コネクタ 308"/>
        <xdr:cNvCxnSpPr/>
      </xdr:nvCxnSpPr>
      <xdr:spPr>
        <a:xfrm>
          <a:off x="13893800" y="65735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38</xdr:row>
      <xdr:rowOff>58420</xdr:rowOff>
    </xdr:to>
    <xdr:cxnSp macro="">
      <xdr:nvCxnSpPr>
        <xdr:cNvPr id="312" name="直線コネクタ 311"/>
        <xdr:cNvCxnSpPr/>
      </xdr:nvCxnSpPr>
      <xdr:spPr>
        <a:xfrm>
          <a:off x="13004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6" name="テキスト ボックス 315"/>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163068</xdr:rowOff>
    </xdr:from>
    <xdr:to>
      <xdr:col>82</xdr:col>
      <xdr:colOff>158750</xdr:colOff>
      <xdr:row>39</xdr:row>
      <xdr:rowOff>93218</xdr:rowOff>
    </xdr:to>
    <xdr:sp macro="" textlink="">
      <xdr:nvSpPr>
        <xdr:cNvPr id="322" name="楕円 321"/>
        <xdr:cNvSpPr/>
      </xdr:nvSpPr>
      <xdr:spPr>
        <a:xfrm>
          <a:off x="164592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71645</xdr:rowOff>
    </xdr:from>
    <xdr:ext cx="762000" cy="259045"/>
    <xdr:sp macro="" textlink="">
      <xdr:nvSpPr>
        <xdr:cNvPr id="323" name="補助費等該当値テキスト"/>
        <xdr:cNvSpPr txBox="1"/>
      </xdr:nvSpPr>
      <xdr:spPr>
        <a:xfrm>
          <a:off x="16598900" y="658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24" name="楕円 323"/>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25" name="テキスト ボックス 324"/>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xdr:rowOff>
    </xdr:from>
    <xdr:to>
      <xdr:col>74</xdr:col>
      <xdr:colOff>31750</xdr:colOff>
      <xdr:row>38</xdr:row>
      <xdr:rowOff>118364</xdr:rowOff>
    </xdr:to>
    <xdr:sp macro="" textlink="">
      <xdr:nvSpPr>
        <xdr:cNvPr id="326" name="楕円 325"/>
        <xdr:cNvSpPr/>
      </xdr:nvSpPr>
      <xdr:spPr>
        <a:xfrm>
          <a:off x="14732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103141</xdr:rowOff>
    </xdr:from>
    <xdr:ext cx="762000" cy="259045"/>
    <xdr:sp macro="" textlink="">
      <xdr:nvSpPr>
        <xdr:cNvPr id="327" name="テキスト ボックス 326"/>
        <xdr:cNvSpPr txBox="1"/>
      </xdr:nvSpPr>
      <xdr:spPr>
        <a:xfrm>
          <a:off x="14401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xdr:rowOff>
    </xdr:from>
    <xdr:to>
      <xdr:col>69</xdr:col>
      <xdr:colOff>142875</xdr:colOff>
      <xdr:row>38</xdr:row>
      <xdr:rowOff>109220</xdr:rowOff>
    </xdr:to>
    <xdr:sp macro="" textlink="">
      <xdr:nvSpPr>
        <xdr:cNvPr id="328" name="楕円 327"/>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93997</xdr:rowOff>
    </xdr:from>
    <xdr:ext cx="762000" cy="259045"/>
    <xdr:sp macro="" textlink="">
      <xdr:nvSpPr>
        <xdr:cNvPr id="329" name="テキスト ボックス 328"/>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30" name="楕円 329"/>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31" name="テキスト ボックス 330"/>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厚岸町財政運営基本方針に基づいた投資事業の抑制等により、類似団体平均をやや下回って推移してきたものの、近年は公共施設の老朽化等による建て替え等、大型投資事業が増加しているため、類似団体平均とほぼ同値となっている。</a:t>
          </a:r>
        </a:p>
        <a:p>
          <a:r>
            <a:rPr kumimoji="1" lang="ja-JP" altLang="en-US" sz="1200">
              <a:latin typeface="ＭＳ Ｐゴシック" panose="020B0600070205080204" pitchFamily="50" charset="-128"/>
              <a:ea typeface="ＭＳ Ｐゴシック" panose="020B0600070205080204" pitchFamily="50" charset="-128"/>
            </a:rPr>
            <a:t>　令和４年度については、据置き期間が終わった起債の元金償還が開始し、公債費が</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百万円ほど増額している。</a:t>
          </a:r>
        </a:p>
        <a:p>
          <a:r>
            <a:rPr kumimoji="1" lang="ja-JP" altLang="en-US" sz="1200">
              <a:latin typeface="ＭＳ Ｐゴシック" panose="020B0600070205080204" pitchFamily="50" charset="-128"/>
              <a:ea typeface="ＭＳ Ｐゴシック" panose="020B0600070205080204" pitchFamily="50" charset="-128"/>
            </a:rPr>
            <a:t>　今後も公共施設総合管理計画等による計画的な事業執行による適正な町債発行に努める。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130811</xdr:rowOff>
    </xdr:from>
    <xdr:to>
      <xdr:col>24</xdr:col>
      <xdr:colOff>25400</xdr:colOff>
      <xdr:row>76</xdr:row>
      <xdr:rowOff>161289</xdr:rowOff>
    </xdr:to>
    <xdr:cxnSp macro="">
      <xdr:nvCxnSpPr>
        <xdr:cNvPr id="363" name="直線コネクタ 362"/>
        <xdr:cNvCxnSpPr/>
      </xdr:nvCxnSpPr>
      <xdr:spPr>
        <a:xfrm>
          <a:off x="3987800" y="131610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130811</xdr:rowOff>
    </xdr:from>
    <xdr:to>
      <xdr:col>19</xdr:col>
      <xdr:colOff>187325</xdr:colOff>
      <xdr:row>77</xdr:row>
      <xdr:rowOff>1270</xdr:rowOff>
    </xdr:to>
    <xdr:cxnSp macro="">
      <xdr:nvCxnSpPr>
        <xdr:cNvPr id="366" name="直線コネクタ 365"/>
        <xdr:cNvCxnSpPr/>
      </xdr:nvCxnSpPr>
      <xdr:spPr>
        <a:xfrm flipV="1">
          <a:off x="3098800" y="13161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35561</xdr:rowOff>
    </xdr:to>
    <xdr:cxnSp macro="">
      <xdr:nvCxnSpPr>
        <xdr:cNvPr id="369" name="直線コネクタ 368"/>
        <xdr:cNvCxnSpPr/>
      </xdr:nvCxnSpPr>
      <xdr:spPr>
        <a:xfrm flipV="1">
          <a:off x="2209800" y="132029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35561</xdr:rowOff>
    </xdr:from>
    <xdr:to>
      <xdr:col>11</xdr:col>
      <xdr:colOff>9525</xdr:colOff>
      <xdr:row>77</xdr:row>
      <xdr:rowOff>35561</xdr:rowOff>
    </xdr:to>
    <xdr:cxnSp macro="">
      <xdr:nvCxnSpPr>
        <xdr:cNvPr id="372" name="直線コネクタ 371"/>
        <xdr:cNvCxnSpPr/>
      </xdr:nvCxnSpPr>
      <xdr:spPr>
        <a:xfrm>
          <a:off x="1320800" y="13237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76" name="テキスト ボックス 375"/>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82" name="楕円 381"/>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127016</xdr:rowOff>
    </xdr:from>
    <xdr:ext cx="762000" cy="259045"/>
    <xdr:sp macro="" textlink="">
      <xdr:nvSpPr>
        <xdr:cNvPr id="383" name="公債費該当値テキスト"/>
        <xdr:cNvSpPr txBox="1"/>
      </xdr:nvSpPr>
      <xdr:spPr>
        <a:xfrm>
          <a:off x="4914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80011</xdr:rowOff>
    </xdr:from>
    <xdr:to>
      <xdr:col>20</xdr:col>
      <xdr:colOff>38100</xdr:colOff>
      <xdr:row>77</xdr:row>
      <xdr:rowOff>10161</xdr:rowOff>
    </xdr:to>
    <xdr:sp macro="" textlink="">
      <xdr:nvSpPr>
        <xdr:cNvPr id="384" name="楕円 383"/>
        <xdr:cNvSpPr/>
      </xdr:nvSpPr>
      <xdr:spPr>
        <a:xfrm>
          <a:off x="3937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85" name="テキスト ボックス 384"/>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6" name="楕円 385"/>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87" name="テキスト ボックス 386"/>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156211</xdr:rowOff>
    </xdr:from>
    <xdr:to>
      <xdr:col>11</xdr:col>
      <xdr:colOff>60325</xdr:colOff>
      <xdr:row>77</xdr:row>
      <xdr:rowOff>86361</xdr:rowOff>
    </xdr:to>
    <xdr:sp macro="" textlink="">
      <xdr:nvSpPr>
        <xdr:cNvPr id="388" name="楕円 387"/>
        <xdr:cNvSpPr/>
      </xdr:nvSpPr>
      <xdr:spPr>
        <a:xfrm>
          <a:off x="2159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71138</xdr:rowOff>
    </xdr:from>
    <xdr:ext cx="762000" cy="259045"/>
    <xdr:sp macro="" textlink="">
      <xdr:nvSpPr>
        <xdr:cNvPr id="389" name="テキスト ボックス 388"/>
        <xdr:cNvSpPr txBox="1"/>
      </xdr:nvSpPr>
      <xdr:spPr>
        <a:xfrm>
          <a:off x="1828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156211</xdr:rowOff>
    </xdr:from>
    <xdr:to>
      <xdr:col>6</xdr:col>
      <xdr:colOff>171450</xdr:colOff>
      <xdr:row>77</xdr:row>
      <xdr:rowOff>86361</xdr:rowOff>
    </xdr:to>
    <xdr:sp macro="" textlink="">
      <xdr:nvSpPr>
        <xdr:cNvPr id="390" name="楕円 389"/>
        <xdr:cNvSpPr/>
      </xdr:nvSpPr>
      <xdr:spPr>
        <a:xfrm>
          <a:off x="1270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71138</xdr:rowOff>
    </xdr:from>
    <xdr:ext cx="762000" cy="259045"/>
    <xdr:sp macro="" textlink="">
      <xdr:nvSpPr>
        <xdr:cNvPr id="391" name="テキスト ボックス 390"/>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公債費以外での経常収支比率が類似団体平均を上回っているのは、人件費及び補助費等において類似団体平均を上回っていることが主な要因となっている。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特に、決算の構成にて大きな割合を占める人件費では、類似団体平均を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ポイント上回っているが、これは保育所等の外部施設が多いことが要因である。</a:t>
          </a:r>
        </a:p>
        <a:p>
          <a:r>
            <a:rPr kumimoji="1" lang="ja-JP" altLang="en-US" sz="1300">
              <a:latin typeface="ＭＳ Ｐゴシック" panose="020B0600070205080204" pitchFamily="50" charset="-128"/>
              <a:ea typeface="ＭＳ Ｐゴシック" panose="020B0600070205080204" pitchFamily="50" charset="-128"/>
            </a:rPr>
            <a:t>　今後も人口減少に対応した定員管理を進める。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66039</xdr:rowOff>
    </xdr:from>
    <xdr:to>
      <xdr:col>82</xdr:col>
      <xdr:colOff>107950</xdr:colOff>
      <xdr:row>78</xdr:row>
      <xdr:rowOff>88900</xdr:rowOff>
    </xdr:to>
    <xdr:cxnSp macro="">
      <xdr:nvCxnSpPr>
        <xdr:cNvPr id="424" name="直線コネクタ 423"/>
        <xdr:cNvCxnSpPr/>
      </xdr:nvCxnSpPr>
      <xdr:spPr>
        <a:xfrm>
          <a:off x="15671800" y="134391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66039</xdr:rowOff>
    </xdr:from>
    <xdr:to>
      <xdr:col>78</xdr:col>
      <xdr:colOff>69850</xdr:colOff>
      <xdr:row>78</xdr:row>
      <xdr:rowOff>88900</xdr:rowOff>
    </xdr:to>
    <xdr:cxnSp macro="">
      <xdr:nvCxnSpPr>
        <xdr:cNvPr id="427" name="直線コネクタ 426"/>
        <xdr:cNvCxnSpPr/>
      </xdr:nvCxnSpPr>
      <xdr:spPr>
        <a:xfrm flipV="1">
          <a:off x="14782800" y="13439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88900</xdr:rowOff>
    </xdr:from>
    <xdr:to>
      <xdr:col>73</xdr:col>
      <xdr:colOff>180975</xdr:colOff>
      <xdr:row>78</xdr:row>
      <xdr:rowOff>100330</xdr:rowOff>
    </xdr:to>
    <xdr:cxnSp macro="">
      <xdr:nvCxnSpPr>
        <xdr:cNvPr id="430" name="直線コネクタ 429"/>
        <xdr:cNvCxnSpPr/>
      </xdr:nvCxnSpPr>
      <xdr:spPr>
        <a:xfrm flipV="1">
          <a:off x="13893800" y="13462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31750</xdr:rowOff>
    </xdr:from>
    <xdr:to>
      <xdr:col>69</xdr:col>
      <xdr:colOff>92075</xdr:colOff>
      <xdr:row>78</xdr:row>
      <xdr:rowOff>100330</xdr:rowOff>
    </xdr:to>
    <xdr:cxnSp macro="">
      <xdr:nvCxnSpPr>
        <xdr:cNvPr id="433" name="直線コネクタ 432"/>
        <xdr:cNvCxnSpPr/>
      </xdr:nvCxnSpPr>
      <xdr:spPr>
        <a:xfrm>
          <a:off x="13004800" y="134048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43" name="楕円 442"/>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44" name="公債費以外該当値テキスト"/>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15239</xdr:rowOff>
    </xdr:from>
    <xdr:to>
      <xdr:col>78</xdr:col>
      <xdr:colOff>120650</xdr:colOff>
      <xdr:row>78</xdr:row>
      <xdr:rowOff>116839</xdr:rowOff>
    </xdr:to>
    <xdr:sp macro="" textlink="">
      <xdr:nvSpPr>
        <xdr:cNvPr id="445" name="楕円 444"/>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101616</xdr:rowOff>
    </xdr:from>
    <xdr:ext cx="736600" cy="259045"/>
    <xdr:sp macro="" textlink="">
      <xdr:nvSpPr>
        <xdr:cNvPr id="446" name="テキスト ボックス 445"/>
        <xdr:cNvSpPr txBox="1"/>
      </xdr:nvSpPr>
      <xdr:spPr>
        <a:xfrm>
          <a:off x="15290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38100</xdr:rowOff>
    </xdr:from>
    <xdr:to>
      <xdr:col>74</xdr:col>
      <xdr:colOff>31750</xdr:colOff>
      <xdr:row>78</xdr:row>
      <xdr:rowOff>139700</xdr:rowOff>
    </xdr:to>
    <xdr:sp macro="" textlink="">
      <xdr:nvSpPr>
        <xdr:cNvPr id="447" name="楕円 446"/>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48" name="テキスト ボックス 447"/>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49530</xdr:rowOff>
    </xdr:from>
    <xdr:to>
      <xdr:col>69</xdr:col>
      <xdr:colOff>142875</xdr:colOff>
      <xdr:row>78</xdr:row>
      <xdr:rowOff>151130</xdr:rowOff>
    </xdr:to>
    <xdr:sp macro="" textlink="">
      <xdr:nvSpPr>
        <xdr:cNvPr id="449" name="楕円 448"/>
        <xdr:cNvSpPr/>
      </xdr:nvSpPr>
      <xdr:spPr>
        <a:xfrm>
          <a:off x="13843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135907</xdr:rowOff>
    </xdr:from>
    <xdr:ext cx="762000" cy="259045"/>
    <xdr:sp macro="" textlink="">
      <xdr:nvSpPr>
        <xdr:cNvPr id="450" name="テキスト ボックス 449"/>
        <xdr:cNvSpPr txBox="1"/>
      </xdr:nvSpPr>
      <xdr:spPr>
        <a:xfrm>
          <a:off x="13512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152400</xdr:rowOff>
    </xdr:from>
    <xdr:to>
      <xdr:col>65</xdr:col>
      <xdr:colOff>53975</xdr:colOff>
      <xdr:row>78</xdr:row>
      <xdr:rowOff>82550</xdr:rowOff>
    </xdr:to>
    <xdr:sp macro="" textlink="">
      <xdr:nvSpPr>
        <xdr:cNvPr id="451" name="楕円 450"/>
        <xdr:cNvSpPr/>
      </xdr:nvSpPr>
      <xdr:spPr>
        <a:xfrm>
          <a:off x="12954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67327</xdr:rowOff>
    </xdr:from>
    <xdr:ext cx="762000" cy="259045"/>
    <xdr:sp macro="" textlink="">
      <xdr:nvSpPr>
        <xdr:cNvPr id="452" name="テキスト ボックス 451"/>
        <xdr:cNvSpPr txBox="1"/>
      </xdr:nvSpPr>
      <xdr:spPr>
        <a:xfrm>
          <a:off x="12623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120515</xdr:rowOff>
    </xdr:from>
    <xdr:to>
      <xdr:col>29</xdr:col>
      <xdr:colOff>127000</xdr:colOff>
      <xdr:row>15</xdr:row>
      <xdr:rowOff>135530</xdr:rowOff>
    </xdr:to>
    <xdr:cxnSp macro="">
      <xdr:nvCxnSpPr>
        <xdr:cNvPr id="48" name="直線コネクタ 47"/>
        <xdr:cNvCxnSpPr/>
      </xdr:nvCxnSpPr>
      <xdr:spPr bwMode="auto">
        <a:xfrm flipV="1">
          <a:off x="5003800" y="2739890"/>
          <a:ext cx="647700" cy="15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2866</xdr:rowOff>
    </xdr:from>
    <xdr:ext cx="762000" cy="259045"/>
    <xdr:sp macro="" textlink="">
      <xdr:nvSpPr>
        <xdr:cNvPr id="49" name="人口1人当たり決算額の推移平均値テキスト130"/>
        <xdr:cNvSpPr txBox="1"/>
      </xdr:nvSpPr>
      <xdr:spPr>
        <a:xfrm>
          <a:off x="5740400" y="296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135530</xdr:rowOff>
    </xdr:from>
    <xdr:to>
      <xdr:col>26</xdr:col>
      <xdr:colOff>50800</xdr:colOff>
      <xdr:row>16</xdr:row>
      <xdr:rowOff>28440</xdr:rowOff>
    </xdr:to>
    <xdr:cxnSp macro="">
      <xdr:nvCxnSpPr>
        <xdr:cNvPr id="51" name="直線コネクタ 50"/>
        <xdr:cNvCxnSpPr/>
      </xdr:nvCxnSpPr>
      <xdr:spPr bwMode="auto">
        <a:xfrm flipV="1">
          <a:off x="4305300" y="2754905"/>
          <a:ext cx="698500" cy="64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141732</xdr:rowOff>
    </xdr:from>
    <xdr:ext cx="736600" cy="259045"/>
    <xdr:sp macro="" textlink="">
      <xdr:nvSpPr>
        <xdr:cNvPr id="53" name="テキスト ボックス 52"/>
        <xdr:cNvSpPr txBox="1"/>
      </xdr:nvSpPr>
      <xdr:spPr>
        <a:xfrm>
          <a:off x="4622800" y="3104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28440</xdr:rowOff>
    </xdr:from>
    <xdr:to>
      <xdr:col>22</xdr:col>
      <xdr:colOff>114300</xdr:colOff>
      <xdr:row>16</xdr:row>
      <xdr:rowOff>65587</xdr:rowOff>
    </xdr:to>
    <xdr:cxnSp macro="">
      <xdr:nvCxnSpPr>
        <xdr:cNvPr id="54" name="直線コネクタ 53"/>
        <xdr:cNvCxnSpPr/>
      </xdr:nvCxnSpPr>
      <xdr:spPr bwMode="auto">
        <a:xfrm flipV="1">
          <a:off x="3606800" y="2819265"/>
          <a:ext cx="698500" cy="37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167536</xdr:rowOff>
    </xdr:from>
    <xdr:ext cx="762000" cy="259045"/>
    <xdr:sp macro="" textlink="">
      <xdr:nvSpPr>
        <xdr:cNvPr id="56" name="テキスト ボックス 55"/>
        <xdr:cNvSpPr txBox="1"/>
      </xdr:nvSpPr>
      <xdr:spPr>
        <a:xfrm>
          <a:off x="39243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65587</xdr:rowOff>
    </xdr:from>
    <xdr:to>
      <xdr:col>18</xdr:col>
      <xdr:colOff>177800</xdr:colOff>
      <xdr:row>16</xdr:row>
      <xdr:rowOff>95045</xdr:rowOff>
    </xdr:to>
    <xdr:cxnSp macro="">
      <xdr:nvCxnSpPr>
        <xdr:cNvPr id="57" name="直線コネクタ 56"/>
        <xdr:cNvCxnSpPr/>
      </xdr:nvCxnSpPr>
      <xdr:spPr bwMode="auto">
        <a:xfrm flipV="1">
          <a:off x="2908300" y="2856412"/>
          <a:ext cx="698500" cy="29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17497</xdr:rowOff>
    </xdr:from>
    <xdr:ext cx="762000" cy="259045"/>
    <xdr:sp macro="" textlink="">
      <xdr:nvSpPr>
        <xdr:cNvPr id="59" name="テキスト ボックス 58"/>
        <xdr:cNvSpPr txBox="1"/>
      </xdr:nvSpPr>
      <xdr:spPr>
        <a:xfrm>
          <a:off x="32258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25429</xdr:rowOff>
    </xdr:from>
    <xdr:ext cx="762000" cy="259045"/>
    <xdr:sp macro="" textlink="">
      <xdr:nvSpPr>
        <xdr:cNvPr id="61" name="テキスト ボックス 60"/>
        <xdr:cNvSpPr txBox="1"/>
      </xdr:nvSpPr>
      <xdr:spPr>
        <a:xfrm>
          <a:off x="2527300" y="315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69715</xdr:rowOff>
    </xdr:from>
    <xdr:to>
      <xdr:col>29</xdr:col>
      <xdr:colOff>177800</xdr:colOff>
      <xdr:row>15</xdr:row>
      <xdr:rowOff>171315</xdr:rowOff>
    </xdr:to>
    <xdr:sp macro="" textlink="">
      <xdr:nvSpPr>
        <xdr:cNvPr id="67" name="楕円 66"/>
        <xdr:cNvSpPr/>
      </xdr:nvSpPr>
      <xdr:spPr bwMode="auto">
        <a:xfrm>
          <a:off x="5600700" y="2689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86242</xdr:rowOff>
    </xdr:from>
    <xdr:ext cx="762000" cy="259045"/>
    <xdr:sp macro="" textlink="">
      <xdr:nvSpPr>
        <xdr:cNvPr id="68" name="人口1人当たり決算額の推移該当値テキスト130"/>
        <xdr:cNvSpPr txBox="1"/>
      </xdr:nvSpPr>
      <xdr:spPr>
        <a:xfrm>
          <a:off x="5740400" y="2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84730</xdr:rowOff>
    </xdr:from>
    <xdr:to>
      <xdr:col>26</xdr:col>
      <xdr:colOff>101600</xdr:colOff>
      <xdr:row>16</xdr:row>
      <xdr:rowOff>14880</xdr:rowOff>
    </xdr:to>
    <xdr:sp macro="" textlink="">
      <xdr:nvSpPr>
        <xdr:cNvPr id="69" name="楕円 68"/>
        <xdr:cNvSpPr/>
      </xdr:nvSpPr>
      <xdr:spPr bwMode="auto">
        <a:xfrm>
          <a:off x="4953000" y="2704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25057</xdr:rowOff>
    </xdr:from>
    <xdr:ext cx="736600" cy="259045"/>
    <xdr:sp macro="" textlink="">
      <xdr:nvSpPr>
        <xdr:cNvPr id="70" name="テキスト ボックス 69"/>
        <xdr:cNvSpPr txBox="1"/>
      </xdr:nvSpPr>
      <xdr:spPr>
        <a:xfrm>
          <a:off x="4622800" y="2472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149090</xdr:rowOff>
    </xdr:from>
    <xdr:to>
      <xdr:col>22</xdr:col>
      <xdr:colOff>165100</xdr:colOff>
      <xdr:row>16</xdr:row>
      <xdr:rowOff>79240</xdr:rowOff>
    </xdr:to>
    <xdr:sp macro="" textlink="">
      <xdr:nvSpPr>
        <xdr:cNvPr id="71" name="楕円 70"/>
        <xdr:cNvSpPr/>
      </xdr:nvSpPr>
      <xdr:spPr bwMode="auto">
        <a:xfrm>
          <a:off x="4254500" y="2768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89417</xdr:rowOff>
    </xdr:from>
    <xdr:ext cx="762000" cy="259045"/>
    <xdr:sp macro="" textlink="">
      <xdr:nvSpPr>
        <xdr:cNvPr id="72" name="テキスト ボックス 71"/>
        <xdr:cNvSpPr txBox="1"/>
      </xdr:nvSpPr>
      <xdr:spPr>
        <a:xfrm>
          <a:off x="3924300" y="253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14787</xdr:rowOff>
    </xdr:from>
    <xdr:to>
      <xdr:col>19</xdr:col>
      <xdr:colOff>38100</xdr:colOff>
      <xdr:row>16</xdr:row>
      <xdr:rowOff>116387</xdr:rowOff>
    </xdr:to>
    <xdr:sp macro="" textlink="">
      <xdr:nvSpPr>
        <xdr:cNvPr id="73" name="楕円 72"/>
        <xdr:cNvSpPr/>
      </xdr:nvSpPr>
      <xdr:spPr bwMode="auto">
        <a:xfrm>
          <a:off x="3556000" y="2805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126564</xdr:rowOff>
    </xdr:from>
    <xdr:ext cx="762000" cy="259045"/>
    <xdr:sp macro="" textlink="">
      <xdr:nvSpPr>
        <xdr:cNvPr id="74" name="テキスト ボックス 73"/>
        <xdr:cNvSpPr txBox="1"/>
      </xdr:nvSpPr>
      <xdr:spPr>
        <a:xfrm>
          <a:off x="3225800" y="257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44245</xdr:rowOff>
    </xdr:from>
    <xdr:to>
      <xdr:col>15</xdr:col>
      <xdr:colOff>101600</xdr:colOff>
      <xdr:row>16</xdr:row>
      <xdr:rowOff>145845</xdr:rowOff>
    </xdr:to>
    <xdr:sp macro="" textlink="">
      <xdr:nvSpPr>
        <xdr:cNvPr id="75" name="楕円 74"/>
        <xdr:cNvSpPr/>
      </xdr:nvSpPr>
      <xdr:spPr bwMode="auto">
        <a:xfrm>
          <a:off x="2857500" y="2835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156022</xdr:rowOff>
    </xdr:from>
    <xdr:ext cx="762000" cy="259045"/>
    <xdr:sp macro="" textlink="">
      <xdr:nvSpPr>
        <xdr:cNvPr id="76" name="テキスト ボックス 75"/>
        <xdr:cNvSpPr txBox="1"/>
      </xdr:nvSpPr>
      <xdr:spPr>
        <a:xfrm>
          <a:off x="2527300" y="260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337148</xdr:rowOff>
    </xdr:from>
    <xdr:to>
      <xdr:col>29</xdr:col>
      <xdr:colOff>127000</xdr:colOff>
      <xdr:row>35</xdr:row>
      <xdr:rowOff>50141</xdr:rowOff>
    </xdr:to>
    <xdr:cxnSp macro="">
      <xdr:nvCxnSpPr>
        <xdr:cNvPr id="112" name="直線コネクタ 111"/>
        <xdr:cNvCxnSpPr/>
      </xdr:nvCxnSpPr>
      <xdr:spPr bwMode="auto">
        <a:xfrm flipV="1">
          <a:off x="5003800" y="6604598"/>
          <a:ext cx="647700" cy="55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124335</xdr:rowOff>
    </xdr:from>
    <xdr:ext cx="762000" cy="259045"/>
    <xdr:sp macro="" textlink="">
      <xdr:nvSpPr>
        <xdr:cNvPr id="113" name="人口1人当たり決算額の推移平均値テキスト445"/>
        <xdr:cNvSpPr txBox="1"/>
      </xdr:nvSpPr>
      <xdr:spPr>
        <a:xfrm>
          <a:off x="5740400" y="6734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50141</xdr:rowOff>
    </xdr:from>
    <xdr:to>
      <xdr:col>26</xdr:col>
      <xdr:colOff>50800</xdr:colOff>
      <xdr:row>35</xdr:row>
      <xdr:rowOff>86472</xdr:rowOff>
    </xdr:to>
    <xdr:cxnSp macro="">
      <xdr:nvCxnSpPr>
        <xdr:cNvPr id="115" name="直線コネクタ 114"/>
        <xdr:cNvCxnSpPr/>
      </xdr:nvCxnSpPr>
      <xdr:spPr bwMode="auto">
        <a:xfrm flipV="1">
          <a:off x="4305300" y="6660491"/>
          <a:ext cx="698500" cy="36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300113</xdr:rowOff>
    </xdr:from>
    <xdr:ext cx="736600" cy="259045"/>
    <xdr:sp macro="" textlink="">
      <xdr:nvSpPr>
        <xdr:cNvPr id="117" name="テキスト ボックス 116"/>
        <xdr:cNvSpPr txBox="1"/>
      </xdr:nvSpPr>
      <xdr:spPr>
        <a:xfrm>
          <a:off x="4622800" y="691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86472</xdr:rowOff>
    </xdr:from>
    <xdr:to>
      <xdr:col>22</xdr:col>
      <xdr:colOff>114300</xdr:colOff>
      <xdr:row>35</xdr:row>
      <xdr:rowOff>101429</xdr:rowOff>
    </xdr:to>
    <xdr:cxnSp macro="">
      <xdr:nvCxnSpPr>
        <xdr:cNvPr id="118" name="直線コネクタ 117"/>
        <xdr:cNvCxnSpPr/>
      </xdr:nvCxnSpPr>
      <xdr:spPr bwMode="auto">
        <a:xfrm flipV="1">
          <a:off x="3606800" y="6696822"/>
          <a:ext cx="698500" cy="14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42987</xdr:rowOff>
    </xdr:from>
    <xdr:ext cx="762000" cy="259045"/>
    <xdr:sp macro="" textlink="">
      <xdr:nvSpPr>
        <xdr:cNvPr id="120" name="テキスト ボックス 119"/>
        <xdr:cNvSpPr txBox="1"/>
      </xdr:nvSpPr>
      <xdr:spPr>
        <a:xfrm>
          <a:off x="39243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82293</xdr:rowOff>
    </xdr:from>
    <xdr:to>
      <xdr:col>18</xdr:col>
      <xdr:colOff>177800</xdr:colOff>
      <xdr:row>35</xdr:row>
      <xdr:rowOff>101429</xdr:rowOff>
    </xdr:to>
    <xdr:cxnSp macro="">
      <xdr:nvCxnSpPr>
        <xdr:cNvPr id="121" name="直線コネクタ 120"/>
        <xdr:cNvCxnSpPr/>
      </xdr:nvCxnSpPr>
      <xdr:spPr bwMode="auto">
        <a:xfrm>
          <a:off x="2908300" y="6692643"/>
          <a:ext cx="698500" cy="19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74582</xdr:rowOff>
    </xdr:from>
    <xdr:ext cx="762000" cy="259045"/>
    <xdr:sp macro="" textlink="">
      <xdr:nvSpPr>
        <xdr:cNvPr id="123" name="テキスト ボックス 122"/>
        <xdr:cNvSpPr txBox="1"/>
      </xdr:nvSpPr>
      <xdr:spPr>
        <a:xfrm>
          <a:off x="32258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67642</xdr:rowOff>
    </xdr:from>
    <xdr:ext cx="762000" cy="259045"/>
    <xdr:sp macro="" textlink="">
      <xdr:nvSpPr>
        <xdr:cNvPr id="125" name="テキスト ボックス 124"/>
        <xdr:cNvSpPr txBox="1"/>
      </xdr:nvSpPr>
      <xdr:spPr>
        <a:xfrm>
          <a:off x="25273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286348</xdr:rowOff>
    </xdr:from>
    <xdr:to>
      <xdr:col>29</xdr:col>
      <xdr:colOff>177800</xdr:colOff>
      <xdr:row>35</xdr:row>
      <xdr:rowOff>45048</xdr:rowOff>
    </xdr:to>
    <xdr:sp macro="" textlink="">
      <xdr:nvSpPr>
        <xdr:cNvPr id="131" name="楕円 130"/>
        <xdr:cNvSpPr/>
      </xdr:nvSpPr>
      <xdr:spPr bwMode="auto">
        <a:xfrm>
          <a:off x="5600700" y="6553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131426</xdr:rowOff>
    </xdr:from>
    <xdr:ext cx="762000" cy="259045"/>
    <xdr:sp macro="" textlink="">
      <xdr:nvSpPr>
        <xdr:cNvPr id="132" name="人口1人当たり決算額の推移該当値テキスト445"/>
        <xdr:cNvSpPr txBox="1"/>
      </xdr:nvSpPr>
      <xdr:spPr>
        <a:xfrm>
          <a:off x="5740400" y="639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342241</xdr:rowOff>
    </xdr:from>
    <xdr:to>
      <xdr:col>26</xdr:col>
      <xdr:colOff>101600</xdr:colOff>
      <xdr:row>35</xdr:row>
      <xdr:rowOff>100941</xdr:rowOff>
    </xdr:to>
    <xdr:sp macro="" textlink="">
      <xdr:nvSpPr>
        <xdr:cNvPr id="133" name="楕円 132"/>
        <xdr:cNvSpPr/>
      </xdr:nvSpPr>
      <xdr:spPr bwMode="auto">
        <a:xfrm>
          <a:off x="4953000" y="6609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111119</xdr:rowOff>
    </xdr:from>
    <xdr:ext cx="736600" cy="259045"/>
    <xdr:sp macro="" textlink="">
      <xdr:nvSpPr>
        <xdr:cNvPr id="134" name="テキスト ボックス 133"/>
        <xdr:cNvSpPr txBox="1"/>
      </xdr:nvSpPr>
      <xdr:spPr>
        <a:xfrm>
          <a:off x="4622800" y="637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35672</xdr:rowOff>
    </xdr:from>
    <xdr:to>
      <xdr:col>22</xdr:col>
      <xdr:colOff>165100</xdr:colOff>
      <xdr:row>35</xdr:row>
      <xdr:rowOff>137272</xdr:rowOff>
    </xdr:to>
    <xdr:sp macro="" textlink="">
      <xdr:nvSpPr>
        <xdr:cNvPr id="135" name="楕円 134"/>
        <xdr:cNvSpPr/>
      </xdr:nvSpPr>
      <xdr:spPr bwMode="auto">
        <a:xfrm>
          <a:off x="4254500" y="6646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147450</xdr:rowOff>
    </xdr:from>
    <xdr:ext cx="762000" cy="259045"/>
    <xdr:sp macro="" textlink="">
      <xdr:nvSpPr>
        <xdr:cNvPr id="136" name="テキスト ボックス 135"/>
        <xdr:cNvSpPr txBox="1"/>
      </xdr:nvSpPr>
      <xdr:spPr>
        <a:xfrm>
          <a:off x="3924300" y="64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50629</xdr:rowOff>
    </xdr:from>
    <xdr:to>
      <xdr:col>19</xdr:col>
      <xdr:colOff>38100</xdr:colOff>
      <xdr:row>35</xdr:row>
      <xdr:rowOff>152229</xdr:rowOff>
    </xdr:to>
    <xdr:sp macro="" textlink="">
      <xdr:nvSpPr>
        <xdr:cNvPr id="137" name="楕円 136"/>
        <xdr:cNvSpPr/>
      </xdr:nvSpPr>
      <xdr:spPr bwMode="auto">
        <a:xfrm>
          <a:off x="3556000" y="6660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162406</xdr:rowOff>
    </xdr:from>
    <xdr:ext cx="762000" cy="259045"/>
    <xdr:sp macro="" textlink="">
      <xdr:nvSpPr>
        <xdr:cNvPr id="138" name="テキスト ボックス 137"/>
        <xdr:cNvSpPr txBox="1"/>
      </xdr:nvSpPr>
      <xdr:spPr>
        <a:xfrm>
          <a:off x="3225800" y="642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31493</xdr:rowOff>
    </xdr:from>
    <xdr:to>
      <xdr:col>15</xdr:col>
      <xdr:colOff>101600</xdr:colOff>
      <xdr:row>35</xdr:row>
      <xdr:rowOff>133093</xdr:rowOff>
    </xdr:to>
    <xdr:sp macro="" textlink="">
      <xdr:nvSpPr>
        <xdr:cNvPr id="139" name="楕円 138"/>
        <xdr:cNvSpPr/>
      </xdr:nvSpPr>
      <xdr:spPr bwMode="auto">
        <a:xfrm>
          <a:off x="2857500" y="6641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143269</xdr:rowOff>
    </xdr:from>
    <xdr:ext cx="762000" cy="259045"/>
    <xdr:sp macro="" textlink="">
      <xdr:nvSpPr>
        <xdr:cNvPr id="140" name="テキスト ボックス 139"/>
        <xdr:cNvSpPr txBox="1"/>
      </xdr:nvSpPr>
      <xdr:spPr>
        <a:xfrm>
          <a:off x="2527300" y="641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8,589
8,435
739.27
12,069,237
11,422,507
619,575
5,470,051
12,502,592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21143</xdr:rowOff>
    </xdr:from>
    <xdr:to>
      <xdr:col>24</xdr:col>
      <xdr:colOff>63500</xdr:colOff>
      <xdr:row>34</xdr:row>
      <xdr:rowOff>44494</xdr:rowOff>
    </xdr:to>
    <xdr:cxnSp macro="">
      <xdr:nvCxnSpPr>
        <xdr:cNvPr id="57" name="直線コネクタ 56"/>
        <xdr:cNvCxnSpPr/>
      </xdr:nvCxnSpPr>
      <xdr:spPr>
        <a:xfrm>
          <a:off x="3797300" y="5850443"/>
          <a:ext cx="838200" cy="2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84483</xdr:rowOff>
    </xdr:from>
    <xdr:ext cx="599010" cy="259045"/>
    <xdr:sp macro="" textlink="">
      <xdr:nvSpPr>
        <xdr:cNvPr id="58" name="人件費平均値テキスト"/>
        <xdr:cNvSpPr txBox="1"/>
      </xdr:nvSpPr>
      <xdr:spPr>
        <a:xfrm>
          <a:off x="4686300" y="6085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21143</xdr:rowOff>
    </xdr:from>
    <xdr:to>
      <xdr:col>19</xdr:col>
      <xdr:colOff>177800</xdr:colOff>
      <xdr:row>34</xdr:row>
      <xdr:rowOff>85510</xdr:rowOff>
    </xdr:to>
    <xdr:cxnSp macro="">
      <xdr:nvCxnSpPr>
        <xdr:cNvPr id="60" name="直線コネクタ 59"/>
        <xdr:cNvCxnSpPr/>
      </xdr:nvCxnSpPr>
      <xdr:spPr>
        <a:xfrm flipV="1">
          <a:off x="2908300" y="5850443"/>
          <a:ext cx="889000" cy="6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45781</xdr:rowOff>
    </xdr:from>
    <xdr:ext cx="599010" cy="259045"/>
    <xdr:sp macro="" textlink="">
      <xdr:nvSpPr>
        <xdr:cNvPr id="62" name="テキスト ボックス 61"/>
        <xdr:cNvSpPr txBox="1"/>
      </xdr:nvSpPr>
      <xdr:spPr>
        <a:xfrm>
          <a:off x="3497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85510</xdr:rowOff>
    </xdr:from>
    <xdr:to>
      <xdr:col>15</xdr:col>
      <xdr:colOff>50800</xdr:colOff>
      <xdr:row>35</xdr:row>
      <xdr:rowOff>102895</xdr:rowOff>
    </xdr:to>
    <xdr:cxnSp macro="">
      <xdr:nvCxnSpPr>
        <xdr:cNvPr id="63" name="直線コネクタ 62"/>
        <xdr:cNvCxnSpPr/>
      </xdr:nvCxnSpPr>
      <xdr:spPr>
        <a:xfrm flipV="1">
          <a:off x="2019300" y="5914810"/>
          <a:ext cx="889000" cy="18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89816</xdr:rowOff>
    </xdr:from>
    <xdr:ext cx="599010" cy="259045"/>
    <xdr:sp macro="" textlink="">
      <xdr:nvSpPr>
        <xdr:cNvPr id="65" name="テキスト ボックス 64"/>
        <xdr:cNvSpPr txBox="1"/>
      </xdr:nvSpPr>
      <xdr:spPr>
        <a:xfrm>
          <a:off x="2608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102895</xdr:rowOff>
    </xdr:from>
    <xdr:to>
      <xdr:col>10</xdr:col>
      <xdr:colOff>114300</xdr:colOff>
      <xdr:row>35</xdr:row>
      <xdr:rowOff>155325</xdr:rowOff>
    </xdr:to>
    <xdr:cxnSp macro="">
      <xdr:nvCxnSpPr>
        <xdr:cNvPr id="66" name="直線コネクタ 65"/>
        <xdr:cNvCxnSpPr/>
      </xdr:nvCxnSpPr>
      <xdr:spPr>
        <a:xfrm flipV="1">
          <a:off x="1130300" y="6103645"/>
          <a:ext cx="889000" cy="5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8971</xdr:rowOff>
    </xdr:from>
    <xdr:ext cx="599010" cy="259045"/>
    <xdr:sp macro="" textlink="">
      <xdr:nvSpPr>
        <xdr:cNvPr id="68" name="テキスト ボックス 67"/>
        <xdr:cNvSpPr txBox="1"/>
      </xdr:nvSpPr>
      <xdr:spPr>
        <a:xfrm>
          <a:off x="1719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24710</xdr:rowOff>
    </xdr:from>
    <xdr:ext cx="599010" cy="259045"/>
    <xdr:sp macro="" textlink="">
      <xdr:nvSpPr>
        <xdr:cNvPr id="70" name="テキスト ボックス 69"/>
        <xdr:cNvSpPr txBox="1"/>
      </xdr:nvSpPr>
      <xdr:spPr>
        <a:xfrm>
          <a:off x="830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165144</xdr:rowOff>
    </xdr:from>
    <xdr:to>
      <xdr:col>24</xdr:col>
      <xdr:colOff>114300</xdr:colOff>
      <xdr:row>34</xdr:row>
      <xdr:rowOff>95294</xdr:rowOff>
    </xdr:to>
    <xdr:sp macro="" textlink="">
      <xdr:nvSpPr>
        <xdr:cNvPr id="76" name="楕円 75"/>
        <xdr:cNvSpPr/>
      </xdr:nvSpPr>
      <xdr:spPr>
        <a:xfrm>
          <a:off x="4584700" y="58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16571</xdr:rowOff>
    </xdr:from>
    <xdr:ext cx="599010" cy="259045"/>
    <xdr:sp macro="" textlink="">
      <xdr:nvSpPr>
        <xdr:cNvPr id="77" name="人件費該当値テキスト"/>
        <xdr:cNvSpPr txBox="1"/>
      </xdr:nvSpPr>
      <xdr:spPr>
        <a:xfrm>
          <a:off x="4686300" y="567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141793</xdr:rowOff>
    </xdr:from>
    <xdr:to>
      <xdr:col>20</xdr:col>
      <xdr:colOff>38100</xdr:colOff>
      <xdr:row>34</xdr:row>
      <xdr:rowOff>71943</xdr:rowOff>
    </xdr:to>
    <xdr:sp macro="" textlink="">
      <xdr:nvSpPr>
        <xdr:cNvPr id="78" name="楕円 77"/>
        <xdr:cNvSpPr/>
      </xdr:nvSpPr>
      <xdr:spPr>
        <a:xfrm>
          <a:off x="3746500" y="579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88470</xdr:rowOff>
    </xdr:from>
    <xdr:ext cx="599010" cy="259045"/>
    <xdr:sp macro="" textlink="">
      <xdr:nvSpPr>
        <xdr:cNvPr id="79" name="テキスト ボックス 78"/>
        <xdr:cNvSpPr txBox="1"/>
      </xdr:nvSpPr>
      <xdr:spPr>
        <a:xfrm>
          <a:off x="3497795" y="557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34710</xdr:rowOff>
    </xdr:from>
    <xdr:to>
      <xdr:col>15</xdr:col>
      <xdr:colOff>101600</xdr:colOff>
      <xdr:row>34</xdr:row>
      <xdr:rowOff>136310</xdr:rowOff>
    </xdr:to>
    <xdr:sp macro="" textlink="">
      <xdr:nvSpPr>
        <xdr:cNvPr id="80" name="楕円 79"/>
        <xdr:cNvSpPr/>
      </xdr:nvSpPr>
      <xdr:spPr>
        <a:xfrm>
          <a:off x="2857500" y="586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152837</xdr:rowOff>
    </xdr:from>
    <xdr:ext cx="599010" cy="259045"/>
    <xdr:sp macro="" textlink="">
      <xdr:nvSpPr>
        <xdr:cNvPr id="81" name="テキスト ボックス 80"/>
        <xdr:cNvSpPr txBox="1"/>
      </xdr:nvSpPr>
      <xdr:spPr>
        <a:xfrm>
          <a:off x="2608795" y="563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52095</xdr:rowOff>
    </xdr:from>
    <xdr:to>
      <xdr:col>10</xdr:col>
      <xdr:colOff>165100</xdr:colOff>
      <xdr:row>35</xdr:row>
      <xdr:rowOff>153695</xdr:rowOff>
    </xdr:to>
    <xdr:sp macro="" textlink="">
      <xdr:nvSpPr>
        <xdr:cNvPr id="82" name="楕円 81"/>
        <xdr:cNvSpPr/>
      </xdr:nvSpPr>
      <xdr:spPr>
        <a:xfrm>
          <a:off x="1968500" y="60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170222</xdr:rowOff>
    </xdr:from>
    <xdr:ext cx="599010" cy="259045"/>
    <xdr:sp macro="" textlink="">
      <xdr:nvSpPr>
        <xdr:cNvPr id="83" name="テキスト ボックス 82"/>
        <xdr:cNvSpPr txBox="1"/>
      </xdr:nvSpPr>
      <xdr:spPr>
        <a:xfrm>
          <a:off x="1719795" y="582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104525</xdr:rowOff>
    </xdr:from>
    <xdr:to>
      <xdr:col>6</xdr:col>
      <xdr:colOff>38100</xdr:colOff>
      <xdr:row>36</xdr:row>
      <xdr:rowOff>34675</xdr:rowOff>
    </xdr:to>
    <xdr:sp macro="" textlink="">
      <xdr:nvSpPr>
        <xdr:cNvPr id="84" name="楕円 83"/>
        <xdr:cNvSpPr/>
      </xdr:nvSpPr>
      <xdr:spPr>
        <a:xfrm>
          <a:off x="1079500" y="61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51202</xdr:rowOff>
    </xdr:from>
    <xdr:ext cx="599010" cy="259045"/>
    <xdr:sp macro="" textlink="">
      <xdr:nvSpPr>
        <xdr:cNvPr id="85" name="テキスト ボックス 84"/>
        <xdr:cNvSpPr txBox="1"/>
      </xdr:nvSpPr>
      <xdr:spPr>
        <a:xfrm>
          <a:off x="830795" y="588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145369</xdr:rowOff>
    </xdr:from>
    <xdr:to>
      <xdr:col>24</xdr:col>
      <xdr:colOff>63500</xdr:colOff>
      <xdr:row>58</xdr:row>
      <xdr:rowOff>796</xdr:rowOff>
    </xdr:to>
    <xdr:cxnSp macro="">
      <xdr:nvCxnSpPr>
        <xdr:cNvPr id="117" name="直線コネクタ 116"/>
        <xdr:cNvCxnSpPr/>
      </xdr:nvCxnSpPr>
      <xdr:spPr>
        <a:xfrm flipV="1">
          <a:off x="3797300" y="9918019"/>
          <a:ext cx="838200" cy="2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132912</xdr:rowOff>
    </xdr:from>
    <xdr:ext cx="599010" cy="259045"/>
    <xdr:sp macro="" textlink="">
      <xdr:nvSpPr>
        <xdr:cNvPr id="118" name="物件費平均値テキスト"/>
        <xdr:cNvSpPr txBox="1"/>
      </xdr:nvSpPr>
      <xdr:spPr>
        <a:xfrm>
          <a:off x="4686300" y="9905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796</xdr:rowOff>
    </xdr:from>
    <xdr:to>
      <xdr:col>19</xdr:col>
      <xdr:colOff>177800</xdr:colOff>
      <xdr:row>58</xdr:row>
      <xdr:rowOff>89055</xdr:rowOff>
    </xdr:to>
    <xdr:cxnSp macro="">
      <xdr:nvCxnSpPr>
        <xdr:cNvPr id="120" name="直線コネクタ 119"/>
        <xdr:cNvCxnSpPr/>
      </xdr:nvCxnSpPr>
      <xdr:spPr>
        <a:xfrm flipV="1">
          <a:off x="2908300" y="9944896"/>
          <a:ext cx="889000" cy="8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95406</xdr:rowOff>
    </xdr:from>
    <xdr:ext cx="599010" cy="259045"/>
    <xdr:sp macro="" textlink="">
      <xdr:nvSpPr>
        <xdr:cNvPr id="122" name="テキスト ボックス 121"/>
        <xdr:cNvSpPr txBox="1"/>
      </xdr:nvSpPr>
      <xdr:spPr>
        <a:xfrm>
          <a:off x="3497795" y="1003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64886</xdr:rowOff>
    </xdr:from>
    <xdr:to>
      <xdr:col>15</xdr:col>
      <xdr:colOff>50800</xdr:colOff>
      <xdr:row>58</xdr:row>
      <xdr:rowOff>89055</xdr:rowOff>
    </xdr:to>
    <xdr:cxnSp macro="">
      <xdr:nvCxnSpPr>
        <xdr:cNvPr id="123" name="直線コネクタ 122"/>
        <xdr:cNvCxnSpPr/>
      </xdr:nvCxnSpPr>
      <xdr:spPr>
        <a:xfrm>
          <a:off x="2019300" y="10008986"/>
          <a:ext cx="889000" cy="2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138999</xdr:rowOff>
    </xdr:from>
    <xdr:ext cx="599010" cy="259045"/>
    <xdr:sp macro="" textlink="">
      <xdr:nvSpPr>
        <xdr:cNvPr id="125" name="テキスト ボックス 124"/>
        <xdr:cNvSpPr txBox="1"/>
      </xdr:nvSpPr>
      <xdr:spPr>
        <a:xfrm>
          <a:off x="2608795" y="1008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64886</xdr:rowOff>
    </xdr:from>
    <xdr:to>
      <xdr:col>10</xdr:col>
      <xdr:colOff>114300</xdr:colOff>
      <xdr:row>58</xdr:row>
      <xdr:rowOff>74918</xdr:rowOff>
    </xdr:to>
    <xdr:cxnSp macro="">
      <xdr:nvCxnSpPr>
        <xdr:cNvPr id="126" name="直線コネクタ 125"/>
        <xdr:cNvCxnSpPr/>
      </xdr:nvCxnSpPr>
      <xdr:spPr>
        <a:xfrm flipV="1">
          <a:off x="1130300" y="10008986"/>
          <a:ext cx="889000"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146367</xdr:rowOff>
    </xdr:from>
    <xdr:ext cx="599010" cy="259045"/>
    <xdr:sp macro="" textlink="">
      <xdr:nvSpPr>
        <xdr:cNvPr id="128" name="テキスト ボックス 127"/>
        <xdr:cNvSpPr txBox="1"/>
      </xdr:nvSpPr>
      <xdr:spPr>
        <a:xfrm>
          <a:off x="1719795" y="1009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171219</xdr:rowOff>
    </xdr:from>
    <xdr:ext cx="599010" cy="259045"/>
    <xdr:sp macro="" textlink="">
      <xdr:nvSpPr>
        <xdr:cNvPr id="130" name="テキスト ボックス 129"/>
        <xdr:cNvSpPr txBox="1"/>
      </xdr:nvSpPr>
      <xdr:spPr>
        <a:xfrm>
          <a:off x="830795" y="1011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94569</xdr:rowOff>
    </xdr:from>
    <xdr:to>
      <xdr:col>24</xdr:col>
      <xdr:colOff>114300</xdr:colOff>
      <xdr:row>58</xdr:row>
      <xdr:rowOff>24719</xdr:rowOff>
    </xdr:to>
    <xdr:sp macro="" textlink="">
      <xdr:nvSpPr>
        <xdr:cNvPr id="136" name="楕円 135"/>
        <xdr:cNvSpPr/>
      </xdr:nvSpPr>
      <xdr:spPr>
        <a:xfrm>
          <a:off x="4584700" y="986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117446</xdr:rowOff>
    </xdr:from>
    <xdr:ext cx="599010" cy="259045"/>
    <xdr:sp macro="" textlink="">
      <xdr:nvSpPr>
        <xdr:cNvPr id="137" name="物件費該当値テキスト"/>
        <xdr:cNvSpPr txBox="1"/>
      </xdr:nvSpPr>
      <xdr:spPr>
        <a:xfrm>
          <a:off x="4686300" y="9718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121446</xdr:rowOff>
    </xdr:from>
    <xdr:to>
      <xdr:col>20</xdr:col>
      <xdr:colOff>38100</xdr:colOff>
      <xdr:row>58</xdr:row>
      <xdr:rowOff>51596</xdr:rowOff>
    </xdr:to>
    <xdr:sp macro="" textlink="">
      <xdr:nvSpPr>
        <xdr:cNvPr id="138" name="楕円 137"/>
        <xdr:cNvSpPr/>
      </xdr:nvSpPr>
      <xdr:spPr>
        <a:xfrm>
          <a:off x="3746500" y="989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68123</xdr:rowOff>
    </xdr:from>
    <xdr:ext cx="599010" cy="259045"/>
    <xdr:sp macro="" textlink="">
      <xdr:nvSpPr>
        <xdr:cNvPr id="139" name="テキスト ボックス 138"/>
        <xdr:cNvSpPr txBox="1"/>
      </xdr:nvSpPr>
      <xdr:spPr>
        <a:xfrm>
          <a:off x="3497795" y="966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38255</xdr:rowOff>
    </xdr:from>
    <xdr:to>
      <xdr:col>15</xdr:col>
      <xdr:colOff>101600</xdr:colOff>
      <xdr:row>58</xdr:row>
      <xdr:rowOff>139855</xdr:rowOff>
    </xdr:to>
    <xdr:sp macro="" textlink="">
      <xdr:nvSpPr>
        <xdr:cNvPr id="140" name="楕円 139"/>
        <xdr:cNvSpPr/>
      </xdr:nvSpPr>
      <xdr:spPr>
        <a:xfrm>
          <a:off x="2857500" y="998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156382</xdr:rowOff>
    </xdr:from>
    <xdr:ext cx="599010" cy="259045"/>
    <xdr:sp macro="" textlink="">
      <xdr:nvSpPr>
        <xdr:cNvPr id="141" name="テキスト ボックス 140"/>
        <xdr:cNvSpPr txBox="1"/>
      </xdr:nvSpPr>
      <xdr:spPr>
        <a:xfrm>
          <a:off x="2608795" y="975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14086</xdr:rowOff>
    </xdr:from>
    <xdr:to>
      <xdr:col>10</xdr:col>
      <xdr:colOff>165100</xdr:colOff>
      <xdr:row>58</xdr:row>
      <xdr:rowOff>115686</xdr:rowOff>
    </xdr:to>
    <xdr:sp macro="" textlink="">
      <xdr:nvSpPr>
        <xdr:cNvPr id="142" name="楕円 141"/>
        <xdr:cNvSpPr/>
      </xdr:nvSpPr>
      <xdr:spPr>
        <a:xfrm>
          <a:off x="1968500" y="99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132213</xdr:rowOff>
    </xdr:from>
    <xdr:ext cx="599010" cy="259045"/>
    <xdr:sp macro="" textlink="">
      <xdr:nvSpPr>
        <xdr:cNvPr id="143" name="テキスト ボックス 142"/>
        <xdr:cNvSpPr txBox="1"/>
      </xdr:nvSpPr>
      <xdr:spPr>
        <a:xfrm>
          <a:off x="1719795" y="973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24118</xdr:rowOff>
    </xdr:from>
    <xdr:to>
      <xdr:col>6</xdr:col>
      <xdr:colOff>38100</xdr:colOff>
      <xdr:row>58</xdr:row>
      <xdr:rowOff>125718</xdr:rowOff>
    </xdr:to>
    <xdr:sp macro="" textlink="">
      <xdr:nvSpPr>
        <xdr:cNvPr id="144" name="楕円 143"/>
        <xdr:cNvSpPr/>
      </xdr:nvSpPr>
      <xdr:spPr>
        <a:xfrm>
          <a:off x="1079500" y="99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142245</xdr:rowOff>
    </xdr:from>
    <xdr:ext cx="599010" cy="259045"/>
    <xdr:sp macro="" textlink="">
      <xdr:nvSpPr>
        <xdr:cNvPr id="145" name="テキスト ボックス 144"/>
        <xdr:cNvSpPr txBox="1"/>
      </xdr:nvSpPr>
      <xdr:spPr>
        <a:xfrm>
          <a:off x="830795" y="974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157893</xdr:rowOff>
    </xdr:from>
    <xdr:to>
      <xdr:col>24</xdr:col>
      <xdr:colOff>63500</xdr:colOff>
      <xdr:row>76</xdr:row>
      <xdr:rowOff>14675</xdr:rowOff>
    </xdr:to>
    <xdr:cxnSp macro="">
      <xdr:nvCxnSpPr>
        <xdr:cNvPr id="174" name="直線コネクタ 173"/>
        <xdr:cNvCxnSpPr/>
      </xdr:nvCxnSpPr>
      <xdr:spPr>
        <a:xfrm flipV="1">
          <a:off x="3797300" y="12845193"/>
          <a:ext cx="838200" cy="19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74928</xdr:rowOff>
    </xdr:from>
    <xdr:ext cx="534377" cy="259045"/>
    <xdr:sp macro="" textlink="">
      <xdr:nvSpPr>
        <xdr:cNvPr id="175" name="維持補修費平均値テキスト"/>
        <xdr:cNvSpPr txBox="1"/>
      </xdr:nvSpPr>
      <xdr:spPr>
        <a:xfrm>
          <a:off x="4686300" y="1310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156578</xdr:rowOff>
    </xdr:from>
    <xdr:to>
      <xdr:col>19</xdr:col>
      <xdr:colOff>177800</xdr:colOff>
      <xdr:row>76</xdr:row>
      <xdr:rowOff>14675</xdr:rowOff>
    </xdr:to>
    <xdr:cxnSp macro="">
      <xdr:nvCxnSpPr>
        <xdr:cNvPr id="177" name="直線コネクタ 176"/>
        <xdr:cNvCxnSpPr/>
      </xdr:nvCxnSpPr>
      <xdr:spPr>
        <a:xfrm>
          <a:off x="2908300" y="13015328"/>
          <a:ext cx="889000" cy="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40639</xdr:rowOff>
    </xdr:from>
    <xdr:ext cx="534377" cy="259045"/>
    <xdr:sp macro="" textlink="">
      <xdr:nvSpPr>
        <xdr:cNvPr id="179" name="テキスト ボックス 178"/>
        <xdr:cNvSpPr txBox="1"/>
      </xdr:nvSpPr>
      <xdr:spPr>
        <a:xfrm>
          <a:off x="3530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58147</xdr:rowOff>
    </xdr:from>
    <xdr:to>
      <xdr:col>15</xdr:col>
      <xdr:colOff>50800</xdr:colOff>
      <xdr:row>75</xdr:row>
      <xdr:rowOff>156578</xdr:rowOff>
    </xdr:to>
    <xdr:cxnSp macro="">
      <xdr:nvCxnSpPr>
        <xdr:cNvPr id="180" name="直線コネクタ 179"/>
        <xdr:cNvCxnSpPr/>
      </xdr:nvCxnSpPr>
      <xdr:spPr>
        <a:xfrm>
          <a:off x="2019300" y="12916897"/>
          <a:ext cx="889000" cy="9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84738</xdr:rowOff>
    </xdr:from>
    <xdr:ext cx="534377" cy="259045"/>
    <xdr:sp macro="" textlink="">
      <xdr:nvSpPr>
        <xdr:cNvPr id="182" name="テキスト ボックス 181"/>
        <xdr:cNvSpPr txBox="1"/>
      </xdr:nvSpPr>
      <xdr:spPr>
        <a:xfrm>
          <a:off x="2641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58147</xdr:rowOff>
    </xdr:from>
    <xdr:to>
      <xdr:col>10</xdr:col>
      <xdr:colOff>114300</xdr:colOff>
      <xdr:row>76</xdr:row>
      <xdr:rowOff>112440</xdr:rowOff>
    </xdr:to>
    <xdr:cxnSp macro="">
      <xdr:nvCxnSpPr>
        <xdr:cNvPr id="183" name="直線コネクタ 182"/>
        <xdr:cNvCxnSpPr/>
      </xdr:nvCxnSpPr>
      <xdr:spPr>
        <a:xfrm flipV="1">
          <a:off x="1130300" y="12916897"/>
          <a:ext cx="889000" cy="22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126153</xdr:rowOff>
    </xdr:from>
    <xdr:ext cx="534377" cy="259045"/>
    <xdr:sp macro="" textlink="">
      <xdr:nvSpPr>
        <xdr:cNvPr id="185" name="テキスト ボックス 184"/>
        <xdr:cNvSpPr txBox="1"/>
      </xdr:nvSpPr>
      <xdr:spPr>
        <a:xfrm>
          <a:off x="1752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124725</xdr:rowOff>
    </xdr:from>
    <xdr:ext cx="534377" cy="259045"/>
    <xdr:sp macro="" textlink="">
      <xdr:nvSpPr>
        <xdr:cNvPr id="187" name="テキスト ボックス 186"/>
        <xdr:cNvSpPr txBox="1"/>
      </xdr:nvSpPr>
      <xdr:spPr>
        <a:xfrm>
          <a:off x="863111" y="133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107093</xdr:rowOff>
    </xdr:from>
    <xdr:to>
      <xdr:col>24</xdr:col>
      <xdr:colOff>114300</xdr:colOff>
      <xdr:row>75</xdr:row>
      <xdr:rowOff>37243</xdr:rowOff>
    </xdr:to>
    <xdr:sp macro="" textlink="">
      <xdr:nvSpPr>
        <xdr:cNvPr id="193" name="楕円 192"/>
        <xdr:cNvSpPr/>
      </xdr:nvSpPr>
      <xdr:spPr>
        <a:xfrm>
          <a:off x="4584700" y="127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129970</xdr:rowOff>
    </xdr:from>
    <xdr:ext cx="534377" cy="259045"/>
    <xdr:sp macro="" textlink="">
      <xdr:nvSpPr>
        <xdr:cNvPr id="194" name="維持補修費該当値テキスト"/>
        <xdr:cNvSpPr txBox="1"/>
      </xdr:nvSpPr>
      <xdr:spPr>
        <a:xfrm>
          <a:off x="4686300" y="1264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135325</xdr:rowOff>
    </xdr:from>
    <xdr:to>
      <xdr:col>20</xdr:col>
      <xdr:colOff>38100</xdr:colOff>
      <xdr:row>76</xdr:row>
      <xdr:rowOff>65475</xdr:rowOff>
    </xdr:to>
    <xdr:sp macro="" textlink="">
      <xdr:nvSpPr>
        <xdr:cNvPr id="195" name="楕円 194"/>
        <xdr:cNvSpPr/>
      </xdr:nvSpPr>
      <xdr:spPr>
        <a:xfrm>
          <a:off x="3746500" y="129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82002</xdr:rowOff>
    </xdr:from>
    <xdr:ext cx="534377" cy="259045"/>
    <xdr:sp macro="" textlink="">
      <xdr:nvSpPr>
        <xdr:cNvPr id="196" name="テキスト ボックス 195"/>
        <xdr:cNvSpPr txBox="1"/>
      </xdr:nvSpPr>
      <xdr:spPr>
        <a:xfrm>
          <a:off x="3530111" y="1276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105778</xdr:rowOff>
    </xdr:from>
    <xdr:to>
      <xdr:col>15</xdr:col>
      <xdr:colOff>101600</xdr:colOff>
      <xdr:row>76</xdr:row>
      <xdr:rowOff>35928</xdr:rowOff>
    </xdr:to>
    <xdr:sp macro="" textlink="">
      <xdr:nvSpPr>
        <xdr:cNvPr id="197" name="楕円 196"/>
        <xdr:cNvSpPr/>
      </xdr:nvSpPr>
      <xdr:spPr>
        <a:xfrm>
          <a:off x="2857500" y="129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52455</xdr:rowOff>
    </xdr:from>
    <xdr:ext cx="534377" cy="259045"/>
    <xdr:sp macro="" textlink="">
      <xdr:nvSpPr>
        <xdr:cNvPr id="198" name="テキスト ボックス 197"/>
        <xdr:cNvSpPr txBox="1"/>
      </xdr:nvSpPr>
      <xdr:spPr>
        <a:xfrm>
          <a:off x="2641111" y="1273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7347</xdr:rowOff>
    </xdr:from>
    <xdr:to>
      <xdr:col>10</xdr:col>
      <xdr:colOff>165100</xdr:colOff>
      <xdr:row>75</xdr:row>
      <xdr:rowOff>108947</xdr:rowOff>
    </xdr:to>
    <xdr:sp macro="" textlink="">
      <xdr:nvSpPr>
        <xdr:cNvPr id="199" name="楕円 198"/>
        <xdr:cNvSpPr/>
      </xdr:nvSpPr>
      <xdr:spPr>
        <a:xfrm>
          <a:off x="1968500" y="128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125474</xdr:rowOff>
    </xdr:from>
    <xdr:ext cx="534377" cy="259045"/>
    <xdr:sp macro="" textlink="">
      <xdr:nvSpPr>
        <xdr:cNvPr id="200" name="テキスト ボックス 199"/>
        <xdr:cNvSpPr txBox="1"/>
      </xdr:nvSpPr>
      <xdr:spPr>
        <a:xfrm>
          <a:off x="1752111" y="1264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61640</xdr:rowOff>
    </xdr:from>
    <xdr:to>
      <xdr:col>6</xdr:col>
      <xdr:colOff>38100</xdr:colOff>
      <xdr:row>76</xdr:row>
      <xdr:rowOff>163240</xdr:rowOff>
    </xdr:to>
    <xdr:sp macro="" textlink="">
      <xdr:nvSpPr>
        <xdr:cNvPr id="201" name="楕円 200"/>
        <xdr:cNvSpPr/>
      </xdr:nvSpPr>
      <xdr:spPr>
        <a:xfrm>
          <a:off x="1079500" y="130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8317</xdr:rowOff>
    </xdr:from>
    <xdr:ext cx="534377" cy="259045"/>
    <xdr:sp macro="" textlink="">
      <xdr:nvSpPr>
        <xdr:cNvPr id="202" name="テキスト ボックス 201"/>
        <xdr:cNvSpPr txBox="1"/>
      </xdr:nvSpPr>
      <xdr:spPr>
        <a:xfrm>
          <a:off x="863111" y="1286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123013</xdr:rowOff>
    </xdr:from>
    <xdr:to>
      <xdr:col>24</xdr:col>
      <xdr:colOff>63500</xdr:colOff>
      <xdr:row>97</xdr:row>
      <xdr:rowOff>103341</xdr:rowOff>
    </xdr:to>
    <xdr:cxnSp macro="">
      <xdr:nvCxnSpPr>
        <xdr:cNvPr id="234" name="直線コネクタ 233"/>
        <xdr:cNvCxnSpPr/>
      </xdr:nvCxnSpPr>
      <xdr:spPr>
        <a:xfrm>
          <a:off x="3797300" y="16582213"/>
          <a:ext cx="838200" cy="1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5" name="扶助費平均値テキスト"/>
        <xdr:cNvSpPr txBox="1"/>
      </xdr:nvSpPr>
      <xdr:spPr>
        <a:xfrm>
          <a:off x="4686300" y="1616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123013</xdr:rowOff>
    </xdr:from>
    <xdr:to>
      <xdr:col>19</xdr:col>
      <xdr:colOff>177800</xdr:colOff>
      <xdr:row>97</xdr:row>
      <xdr:rowOff>120433</xdr:rowOff>
    </xdr:to>
    <xdr:cxnSp macro="">
      <xdr:nvCxnSpPr>
        <xdr:cNvPr id="237" name="直線コネクタ 236"/>
        <xdr:cNvCxnSpPr/>
      </xdr:nvCxnSpPr>
      <xdr:spPr>
        <a:xfrm flipV="1">
          <a:off x="2908300" y="16582213"/>
          <a:ext cx="889000" cy="16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39" name="テキスト ボックス 238"/>
        <xdr:cNvSpPr txBox="1"/>
      </xdr:nvSpPr>
      <xdr:spPr>
        <a:xfrm>
          <a:off x="3497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120433</xdr:rowOff>
    </xdr:from>
    <xdr:to>
      <xdr:col>15</xdr:col>
      <xdr:colOff>50800</xdr:colOff>
      <xdr:row>97</xdr:row>
      <xdr:rowOff>131612</xdr:rowOff>
    </xdr:to>
    <xdr:cxnSp macro="">
      <xdr:nvCxnSpPr>
        <xdr:cNvPr id="240" name="直線コネクタ 239"/>
        <xdr:cNvCxnSpPr/>
      </xdr:nvCxnSpPr>
      <xdr:spPr>
        <a:xfrm flipV="1">
          <a:off x="2019300" y="16751083"/>
          <a:ext cx="8890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3323</xdr:rowOff>
    </xdr:from>
    <xdr:ext cx="534377" cy="259045"/>
    <xdr:sp macro="" textlink="">
      <xdr:nvSpPr>
        <xdr:cNvPr id="242" name="テキスト ボックス 241"/>
        <xdr:cNvSpPr txBox="1"/>
      </xdr:nvSpPr>
      <xdr:spPr>
        <a:xfrm>
          <a:off x="2641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131612</xdr:rowOff>
    </xdr:from>
    <xdr:to>
      <xdr:col>10</xdr:col>
      <xdr:colOff>114300</xdr:colOff>
      <xdr:row>98</xdr:row>
      <xdr:rowOff>788</xdr:rowOff>
    </xdr:to>
    <xdr:cxnSp macro="">
      <xdr:nvCxnSpPr>
        <xdr:cNvPr id="243" name="直線コネクタ 242"/>
        <xdr:cNvCxnSpPr/>
      </xdr:nvCxnSpPr>
      <xdr:spPr>
        <a:xfrm flipV="1">
          <a:off x="1130300" y="16762262"/>
          <a:ext cx="889000" cy="4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16397</xdr:rowOff>
    </xdr:from>
    <xdr:ext cx="534377" cy="259045"/>
    <xdr:sp macro="" textlink="">
      <xdr:nvSpPr>
        <xdr:cNvPr id="245" name="テキスト ボックス 244"/>
        <xdr:cNvSpPr txBox="1"/>
      </xdr:nvSpPr>
      <xdr:spPr>
        <a:xfrm>
          <a:off x="1752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7" name="テキスト ボックス 246"/>
        <xdr:cNvSpPr txBox="1"/>
      </xdr:nvSpPr>
      <xdr:spPr>
        <a:xfrm>
          <a:off x="863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52541</xdr:rowOff>
    </xdr:from>
    <xdr:to>
      <xdr:col>24</xdr:col>
      <xdr:colOff>114300</xdr:colOff>
      <xdr:row>97</xdr:row>
      <xdr:rowOff>154141</xdr:rowOff>
    </xdr:to>
    <xdr:sp macro="" textlink="">
      <xdr:nvSpPr>
        <xdr:cNvPr id="253" name="楕円 252"/>
        <xdr:cNvSpPr/>
      </xdr:nvSpPr>
      <xdr:spPr>
        <a:xfrm>
          <a:off x="4584700" y="1668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138918</xdr:rowOff>
    </xdr:from>
    <xdr:ext cx="534377" cy="259045"/>
    <xdr:sp macro="" textlink="">
      <xdr:nvSpPr>
        <xdr:cNvPr id="254" name="扶助費該当値テキスト"/>
        <xdr:cNvSpPr txBox="1"/>
      </xdr:nvSpPr>
      <xdr:spPr>
        <a:xfrm>
          <a:off x="4686300" y="1659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72213</xdr:rowOff>
    </xdr:from>
    <xdr:to>
      <xdr:col>20</xdr:col>
      <xdr:colOff>38100</xdr:colOff>
      <xdr:row>97</xdr:row>
      <xdr:rowOff>2363</xdr:rowOff>
    </xdr:to>
    <xdr:sp macro="" textlink="">
      <xdr:nvSpPr>
        <xdr:cNvPr id="255" name="楕円 254"/>
        <xdr:cNvSpPr/>
      </xdr:nvSpPr>
      <xdr:spPr>
        <a:xfrm>
          <a:off x="3746500" y="165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164940</xdr:rowOff>
    </xdr:from>
    <xdr:ext cx="534377" cy="259045"/>
    <xdr:sp macro="" textlink="">
      <xdr:nvSpPr>
        <xdr:cNvPr id="256" name="テキスト ボックス 255"/>
        <xdr:cNvSpPr txBox="1"/>
      </xdr:nvSpPr>
      <xdr:spPr>
        <a:xfrm>
          <a:off x="3530111" y="166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69633</xdr:rowOff>
    </xdr:from>
    <xdr:to>
      <xdr:col>15</xdr:col>
      <xdr:colOff>101600</xdr:colOff>
      <xdr:row>97</xdr:row>
      <xdr:rowOff>171233</xdr:rowOff>
    </xdr:to>
    <xdr:sp macro="" textlink="">
      <xdr:nvSpPr>
        <xdr:cNvPr id="257" name="楕円 256"/>
        <xdr:cNvSpPr/>
      </xdr:nvSpPr>
      <xdr:spPr>
        <a:xfrm>
          <a:off x="2857500" y="167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162360</xdr:rowOff>
    </xdr:from>
    <xdr:ext cx="534377" cy="259045"/>
    <xdr:sp macro="" textlink="">
      <xdr:nvSpPr>
        <xdr:cNvPr id="258" name="テキスト ボックス 257"/>
        <xdr:cNvSpPr txBox="1"/>
      </xdr:nvSpPr>
      <xdr:spPr>
        <a:xfrm>
          <a:off x="2641111" y="1679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80812</xdr:rowOff>
    </xdr:from>
    <xdr:to>
      <xdr:col>10</xdr:col>
      <xdr:colOff>165100</xdr:colOff>
      <xdr:row>98</xdr:row>
      <xdr:rowOff>10962</xdr:rowOff>
    </xdr:to>
    <xdr:sp macro="" textlink="">
      <xdr:nvSpPr>
        <xdr:cNvPr id="259" name="楕円 258"/>
        <xdr:cNvSpPr/>
      </xdr:nvSpPr>
      <xdr:spPr>
        <a:xfrm>
          <a:off x="1968500" y="1671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2089</xdr:rowOff>
    </xdr:from>
    <xdr:ext cx="534377" cy="259045"/>
    <xdr:sp macro="" textlink="">
      <xdr:nvSpPr>
        <xdr:cNvPr id="260" name="テキスト ボックス 259"/>
        <xdr:cNvSpPr txBox="1"/>
      </xdr:nvSpPr>
      <xdr:spPr>
        <a:xfrm>
          <a:off x="1752111" y="1680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121438</xdr:rowOff>
    </xdr:from>
    <xdr:to>
      <xdr:col>6</xdr:col>
      <xdr:colOff>38100</xdr:colOff>
      <xdr:row>98</xdr:row>
      <xdr:rowOff>51588</xdr:rowOff>
    </xdr:to>
    <xdr:sp macro="" textlink="">
      <xdr:nvSpPr>
        <xdr:cNvPr id="261" name="楕円 260"/>
        <xdr:cNvSpPr/>
      </xdr:nvSpPr>
      <xdr:spPr>
        <a:xfrm>
          <a:off x="1079500" y="167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42715</xdr:rowOff>
    </xdr:from>
    <xdr:ext cx="534377" cy="259045"/>
    <xdr:sp macro="" textlink="">
      <xdr:nvSpPr>
        <xdr:cNvPr id="262" name="テキスト ボックス 261"/>
        <xdr:cNvSpPr txBox="1"/>
      </xdr:nvSpPr>
      <xdr:spPr>
        <a:xfrm>
          <a:off x="863111" y="1684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96636</xdr:rowOff>
    </xdr:from>
    <xdr:to>
      <xdr:col>55</xdr:col>
      <xdr:colOff>0</xdr:colOff>
      <xdr:row>35</xdr:row>
      <xdr:rowOff>22195</xdr:rowOff>
    </xdr:to>
    <xdr:cxnSp macro="">
      <xdr:nvCxnSpPr>
        <xdr:cNvPr id="290" name="直線コネクタ 289"/>
        <xdr:cNvCxnSpPr/>
      </xdr:nvCxnSpPr>
      <xdr:spPr>
        <a:xfrm flipV="1">
          <a:off x="9639300" y="5925936"/>
          <a:ext cx="838200" cy="9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159933</xdr:rowOff>
    </xdr:from>
    <xdr:ext cx="599010" cy="259045"/>
    <xdr:sp macro="" textlink="">
      <xdr:nvSpPr>
        <xdr:cNvPr id="291" name="補助費等平均値テキスト"/>
        <xdr:cNvSpPr txBox="1"/>
      </xdr:nvSpPr>
      <xdr:spPr>
        <a:xfrm>
          <a:off x="10528300" y="6160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145968</xdr:rowOff>
    </xdr:from>
    <xdr:to>
      <xdr:col>50</xdr:col>
      <xdr:colOff>114300</xdr:colOff>
      <xdr:row>35</xdr:row>
      <xdr:rowOff>22195</xdr:rowOff>
    </xdr:to>
    <xdr:cxnSp macro="">
      <xdr:nvCxnSpPr>
        <xdr:cNvPr id="293" name="直線コネクタ 292"/>
        <xdr:cNvCxnSpPr/>
      </xdr:nvCxnSpPr>
      <xdr:spPr>
        <a:xfrm>
          <a:off x="8750300" y="5632368"/>
          <a:ext cx="889000" cy="39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8846</xdr:rowOff>
    </xdr:from>
    <xdr:ext cx="599010" cy="259045"/>
    <xdr:sp macro="" textlink="">
      <xdr:nvSpPr>
        <xdr:cNvPr id="295" name="テキスト ボックス 294"/>
        <xdr:cNvSpPr txBox="1"/>
      </xdr:nvSpPr>
      <xdr:spPr>
        <a:xfrm>
          <a:off x="9339795" y="635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145968</xdr:rowOff>
    </xdr:from>
    <xdr:to>
      <xdr:col>45</xdr:col>
      <xdr:colOff>177800</xdr:colOff>
      <xdr:row>37</xdr:row>
      <xdr:rowOff>17957</xdr:rowOff>
    </xdr:to>
    <xdr:cxnSp macro="">
      <xdr:nvCxnSpPr>
        <xdr:cNvPr id="296" name="直線コネクタ 295"/>
        <xdr:cNvCxnSpPr/>
      </xdr:nvCxnSpPr>
      <xdr:spPr>
        <a:xfrm flipV="1">
          <a:off x="7861300" y="5632368"/>
          <a:ext cx="889000" cy="72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50296</xdr:rowOff>
    </xdr:from>
    <xdr:ext cx="599010" cy="259045"/>
    <xdr:sp macro="" textlink="">
      <xdr:nvSpPr>
        <xdr:cNvPr id="298" name="テキスト ボックス 297"/>
        <xdr:cNvSpPr txBox="1"/>
      </xdr:nvSpPr>
      <xdr:spPr>
        <a:xfrm>
          <a:off x="8450795" y="587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17957</xdr:rowOff>
    </xdr:from>
    <xdr:to>
      <xdr:col>41</xdr:col>
      <xdr:colOff>50800</xdr:colOff>
      <xdr:row>37</xdr:row>
      <xdr:rowOff>29565</xdr:rowOff>
    </xdr:to>
    <xdr:cxnSp macro="">
      <xdr:nvCxnSpPr>
        <xdr:cNvPr id="299" name="直線コネクタ 298"/>
        <xdr:cNvCxnSpPr/>
      </xdr:nvCxnSpPr>
      <xdr:spPr>
        <a:xfrm flipV="1">
          <a:off x="6972300" y="6361607"/>
          <a:ext cx="889000" cy="1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124765</xdr:rowOff>
    </xdr:from>
    <xdr:ext cx="599010" cy="259045"/>
    <xdr:sp macro="" textlink="">
      <xdr:nvSpPr>
        <xdr:cNvPr id="301" name="テキスト ボックス 300"/>
        <xdr:cNvSpPr txBox="1"/>
      </xdr:nvSpPr>
      <xdr:spPr>
        <a:xfrm>
          <a:off x="7561795" y="646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139318</xdr:rowOff>
    </xdr:from>
    <xdr:ext cx="599010" cy="259045"/>
    <xdr:sp macro="" textlink="">
      <xdr:nvSpPr>
        <xdr:cNvPr id="303" name="テキスト ボックス 302"/>
        <xdr:cNvSpPr txBox="1"/>
      </xdr:nvSpPr>
      <xdr:spPr>
        <a:xfrm>
          <a:off x="6672795" y="648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45836</xdr:rowOff>
    </xdr:from>
    <xdr:to>
      <xdr:col>55</xdr:col>
      <xdr:colOff>50800</xdr:colOff>
      <xdr:row>34</xdr:row>
      <xdr:rowOff>147436</xdr:rowOff>
    </xdr:to>
    <xdr:sp macro="" textlink="">
      <xdr:nvSpPr>
        <xdr:cNvPr id="309" name="楕円 308"/>
        <xdr:cNvSpPr/>
      </xdr:nvSpPr>
      <xdr:spPr>
        <a:xfrm>
          <a:off x="10426700" y="58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68713</xdr:rowOff>
    </xdr:from>
    <xdr:ext cx="599010" cy="259045"/>
    <xdr:sp macro="" textlink="">
      <xdr:nvSpPr>
        <xdr:cNvPr id="310" name="補助費等該当値テキスト"/>
        <xdr:cNvSpPr txBox="1"/>
      </xdr:nvSpPr>
      <xdr:spPr>
        <a:xfrm>
          <a:off x="10528300" y="572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142845</xdr:rowOff>
    </xdr:from>
    <xdr:to>
      <xdr:col>50</xdr:col>
      <xdr:colOff>165100</xdr:colOff>
      <xdr:row>35</xdr:row>
      <xdr:rowOff>72995</xdr:rowOff>
    </xdr:to>
    <xdr:sp macro="" textlink="">
      <xdr:nvSpPr>
        <xdr:cNvPr id="311" name="楕円 310"/>
        <xdr:cNvSpPr/>
      </xdr:nvSpPr>
      <xdr:spPr>
        <a:xfrm>
          <a:off x="9588500" y="597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89522</xdr:rowOff>
    </xdr:from>
    <xdr:ext cx="599010" cy="259045"/>
    <xdr:sp macro="" textlink="">
      <xdr:nvSpPr>
        <xdr:cNvPr id="312" name="テキスト ボックス 311"/>
        <xdr:cNvSpPr txBox="1"/>
      </xdr:nvSpPr>
      <xdr:spPr>
        <a:xfrm>
          <a:off x="9339795" y="574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95168</xdr:rowOff>
    </xdr:from>
    <xdr:to>
      <xdr:col>46</xdr:col>
      <xdr:colOff>38100</xdr:colOff>
      <xdr:row>33</xdr:row>
      <xdr:rowOff>25318</xdr:rowOff>
    </xdr:to>
    <xdr:sp macro="" textlink="">
      <xdr:nvSpPr>
        <xdr:cNvPr id="313" name="楕円 312"/>
        <xdr:cNvSpPr/>
      </xdr:nvSpPr>
      <xdr:spPr>
        <a:xfrm>
          <a:off x="8699500" y="558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41845</xdr:rowOff>
    </xdr:from>
    <xdr:ext cx="599010" cy="259045"/>
    <xdr:sp macro="" textlink="">
      <xdr:nvSpPr>
        <xdr:cNvPr id="314" name="テキスト ボックス 313"/>
        <xdr:cNvSpPr txBox="1"/>
      </xdr:nvSpPr>
      <xdr:spPr>
        <a:xfrm>
          <a:off x="8450795" y="535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138607</xdr:rowOff>
    </xdr:from>
    <xdr:to>
      <xdr:col>41</xdr:col>
      <xdr:colOff>101600</xdr:colOff>
      <xdr:row>37</xdr:row>
      <xdr:rowOff>68757</xdr:rowOff>
    </xdr:to>
    <xdr:sp macro="" textlink="">
      <xdr:nvSpPr>
        <xdr:cNvPr id="315" name="楕円 314"/>
        <xdr:cNvSpPr/>
      </xdr:nvSpPr>
      <xdr:spPr>
        <a:xfrm>
          <a:off x="7810500" y="631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85284</xdr:rowOff>
    </xdr:from>
    <xdr:ext cx="599010" cy="259045"/>
    <xdr:sp macro="" textlink="">
      <xdr:nvSpPr>
        <xdr:cNvPr id="316" name="テキスト ボックス 315"/>
        <xdr:cNvSpPr txBox="1"/>
      </xdr:nvSpPr>
      <xdr:spPr>
        <a:xfrm>
          <a:off x="7561795" y="608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150215</xdr:rowOff>
    </xdr:from>
    <xdr:to>
      <xdr:col>36</xdr:col>
      <xdr:colOff>165100</xdr:colOff>
      <xdr:row>37</xdr:row>
      <xdr:rowOff>80365</xdr:rowOff>
    </xdr:to>
    <xdr:sp macro="" textlink="">
      <xdr:nvSpPr>
        <xdr:cNvPr id="317" name="楕円 316"/>
        <xdr:cNvSpPr/>
      </xdr:nvSpPr>
      <xdr:spPr>
        <a:xfrm>
          <a:off x="6921500" y="63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96892</xdr:rowOff>
    </xdr:from>
    <xdr:ext cx="599010" cy="259045"/>
    <xdr:sp macro="" textlink="">
      <xdr:nvSpPr>
        <xdr:cNvPr id="318" name="テキスト ボックス 317"/>
        <xdr:cNvSpPr txBox="1"/>
      </xdr:nvSpPr>
      <xdr:spPr>
        <a:xfrm>
          <a:off x="6672795" y="609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21742</xdr:rowOff>
    </xdr:from>
    <xdr:to>
      <xdr:col>55</xdr:col>
      <xdr:colOff>0</xdr:colOff>
      <xdr:row>55</xdr:row>
      <xdr:rowOff>123734</xdr:rowOff>
    </xdr:to>
    <xdr:cxnSp macro="">
      <xdr:nvCxnSpPr>
        <xdr:cNvPr id="345" name="直線コネクタ 344"/>
        <xdr:cNvCxnSpPr/>
      </xdr:nvCxnSpPr>
      <xdr:spPr>
        <a:xfrm>
          <a:off x="9639300" y="9451492"/>
          <a:ext cx="838200" cy="10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113602</xdr:rowOff>
    </xdr:from>
    <xdr:ext cx="599010" cy="259045"/>
    <xdr:sp macro="" textlink="">
      <xdr:nvSpPr>
        <xdr:cNvPr id="346" name="普通建設事業費平均値テキスト"/>
        <xdr:cNvSpPr txBox="1"/>
      </xdr:nvSpPr>
      <xdr:spPr>
        <a:xfrm>
          <a:off x="10528300" y="9543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58243</xdr:rowOff>
    </xdr:from>
    <xdr:to>
      <xdr:col>50</xdr:col>
      <xdr:colOff>114300</xdr:colOff>
      <xdr:row>55</xdr:row>
      <xdr:rowOff>21742</xdr:rowOff>
    </xdr:to>
    <xdr:cxnSp macro="">
      <xdr:nvCxnSpPr>
        <xdr:cNvPr id="348" name="直線コネクタ 347"/>
        <xdr:cNvCxnSpPr/>
      </xdr:nvCxnSpPr>
      <xdr:spPr>
        <a:xfrm>
          <a:off x="8750300" y="9316543"/>
          <a:ext cx="889000" cy="13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74382</xdr:rowOff>
    </xdr:from>
    <xdr:ext cx="599010" cy="259045"/>
    <xdr:sp macro="" textlink="">
      <xdr:nvSpPr>
        <xdr:cNvPr id="350" name="テキスト ボックス 349"/>
        <xdr:cNvSpPr txBox="1"/>
      </xdr:nvSpPr>
      <xdr:spPr>
        <a:xfrm>
          <a:off x="9339795" y="967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88272</xdr:rowOff>
    </xdr:from>
    <xdr:to>
      <xdr:col>45</xdr:col>
      <xdr:colOff>177800</xdr:colOff>
      <xdr:row>54</xdr:row>
      <xdr:rowOff>58243</xdr:rowOff>
    </xdr:to>
    <xdr:cxnSp macro="">
      <xdr:nvCxnSpPr>
        <xdr:cNvPr id="351" name="直線コネクタ 350"/>
        <xdr:cNvCxnSpPr/>
      </xdr:nvCxnSpPr>
      <xdr:spPr>
        <a:xfrm>
          <a:off x="7861300" y="9003672"/>
          <a:ext cx="889000" cy="3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66884</xdr:rowOff>
    </xdr:from>
    <xdr:ext cx="599010" cy="259045"/>
    <xdr:sp macro="" textlink="">
      <xdr:nvSpPr>
        <xdr:cNvPr id="353" name="テキスト ボックス 352"/>
        <xdr:cNvSpPr txBox="1"/>
      </xdr:nvSpPr>
      <xdr:spPr>
        <a:xfrm>
          <a:off x="8450795" y="966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88272</xdr:rowOff>
    </xdr:from>
    <xdr:to>
      <xdr:col>41</xdr:col>
      <xdr:colOff>50800</xdr:colOff>
      <xdr:row>55</xdr:row>
      <xdr:rowOff>62557</xdr:rowOff>
    </xdr:to>
    <xdr:cxnSp macro="">
      <xdr:nvCxnSpPr>
        <xdr:cNvPr id="354" name="直線コネクタ 353"/>
        <xdr:cNvCxnSpPr/>
      </xdr:nvCxnSpPr>
      <xdr:spPr>
        <a:xfrm flipV="1">
          <a:off x="6972300" y="9003672"/>
          <a:ext cx="889000" cy="48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89561</xdr:rowOff>
    </xdr:from>
    <xdr:ext cx="599010" cy="259045"/>
    <xdr:sp macro="" textlink="">
      <xdr:nvSpPr>
        <xdr:cNvPr id="356" name="テキスト ボックス 355"/>
        <xdr:cNvSpPr txBox="1"/>
      </xdr:nvSpPr>
      <xdr:spPr>
        <a:xfrm>
          <a:off x="7561795" y="96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141629</xdr:rowOff>
    </xdr:from>
    <xdr:ext cx="599010" cy="259045"/>
    <xdr:sp macro="" textlink="">
      <xdr:nvSpPr>
        <xdr:cNvPr id="358" name="テキスト ボックス 357"/>
        <xdr:cNvSpPr txBox="1"/>
      </xdr:nvSpPr>
      <xdr:spPr>
        <a:xfrm>
          <a:off x="6672795" y="974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72934</xdr:rowOff>
    </xdr:from>
    <xdr:to>
      <xdr:col>55</xdr:col>
      <xdr:colOff>50800</xdr:colOff>
      <xdr:row>56</xdr:row>
      <xdr:rowOff>3084</xdr:rowOff>
    </xdr:to>
    <xdr:sp macro="" textlink="">
      <xdr:nvSpPr>
        <xdr:cNvPr id="364" name="楕円 363"/>
        <xdr:cNvSpPr/>
      </xdr:nvSpPr>
      <xdr:spPr>
        <a:xfrm>
          <a:off x="10426700" y="950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95811</xdr:rowOff>
    </xdr:from>
    <xdr:ext cx="599010" cy="259045"/>
    <xdr:sp macro="" textlink="">
      <xdr:nvSpPr>
        <xdr:cNvPr id="365" name="普通建設事業費該当値テキスト"/>
        <xdr:cNvSpPr txBox="1"/>
      </xdr:nvSpPr>
      <xdr:spPr>
        <a:xfrm>
          <a:off x="10528300" y="935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142392</xdr:rowOff>
    </xdr:from>
    <xdr:to>
      <xdr:col>50</xdr:col>
      <xdr:colOff>165100</xdr:colOff>
      <xdr:row>55</xdr:row>
      <xdr:rowOff>72542</xdr:rowOff>
    </xdr:to>
    <xdr:sp macro="" textlink="">
      <xdr:nvSpPr>
        <xdr:cNvPr id="366" name="楕円 365"/>
        <xdr:cNvSpPr/>
      </xdr:nvSpPr>
      <xdr:spPr>
        <a:xfrm>
          <a:off x="9588500" y="94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89069</xdr:rowOff>
    </xdr:from>
    <xdr:ext cx="599010" cy="259045"/>
    <xdr:sp macro="" textlink="">
      <xdr:nvSpPr>
        <xdr:cNvPr id="367" name="テキスト ボックス 366"/>
        <xdr:cNvSpPr txBox="1"/>
      </xdr:nvSpPr>
      <xdr:spPr>
        <a:xfrm>
          <a:off x="9339795" y="917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7443</xdr:rowOff>
    </xdr:from>
    <xdr:to>
      <xdr:col>46</xdr:col>
      <xdr:colOff>38100</xdr:colOff>
      <xdr:row>54</xdr:row>
      <xdr:rowOff>109043</xdr:rowOff>
    </xdr:to>
    <xdr:sp macro="" textlink="">
      <xdr:nvSpPr>
        <xdr:cNvPr id="368" name="楕円 367"/>
        <xdr:cNvSpPr/>
      </xdr:nvSpPr>
      <xdr:spPr>
        <a:xfrm>
          <a:off x="8699500" y="926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125570</xdr:rowOff>
    </xdr:from>
    <xdr:ext cx="599010" cy="259045"/>
    <xdr:sp macro="" textlink="">
      <xdr:nvSpPr>
        <xdr:cNvPr id="369" name="テキスト ボックス 368"/>
        <xdr:cNvSpPr txBox="1"/>
      </xdr:nvSpPr>
      <xdr:spPr>
        <a:xfrm>
          <a:off x="8450795" y="904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37472</xdr:rowOff>
    </xdr:from>
    <xdr:to>
      <xdr:col>41</xdr:col>
      <xdr:colOff>101600</xdr:colOff>
      <xdr:row>52</xdr:row>
      <xdr:rowOff>139072</xdr:rowOff>
    </xdr:to>
    <xdr:sp macro="" textlink="">
      <xdr:nvSpPr>
        <xdr:cNvPr id="370" name="楕円 369"/>
        <xdr:cNvSpPr/>
      </xdr:nvSpPr>
      <xdr:spPr>
        <a:xfrm>
          <a:off x="7810500" y="895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155599</xdr:rowOff>
    </xdr:from>
    <xdr:ext cx="599010" cy="259045"/>
    <xdr:sp macro="" textlink="">
      <xdr:nvSpPr>
        <xdr:cNvPr id="371" name="テキスト ボックス 370"/>
        <xdr:cNvSpPr txBox="1"/>
      </xdr:nvSpPr>
      <xdr:spPr>
        <a:xfrm>
          <a:off x="7561795" y="872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11757</xdr:rowOff>
    </xdr:from>
    <xdr:to>
      <xdr:col>36</xdr:col>
      <xdr:colOff>165100</xdr:colOff>
      <xdr:row>55</xdr:row>
      <xdr:rowOff>113357</xdr:rowOff>
    </xdr:to>
    <xdr:sp macro="" textlink="">
      <xdr:nvSpPr>
        <xdr:cNvPr id="372" name="楕円 371"/>
        <xdr:cNvSpPr/>
      </xdr:nvSpPr>
      <xdr:spPr>
        <a:xfrm>
          <a:off x="6921500" y="944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129884</xdr:rowOff>
    </xdr:from>
    <xdr:ext cx="599010" cy="259045"/>
    <xdr:sp macro="" textlink="">
      <xdr:nvSpPr>
        <xdr:cNvPr id="373" name="テキスト ボックス 372"/>
        <xdr:cNvSpPr txBox="1"/>
      </xdr:nvSpPr>
      <xdr:spPr>
        <a:xfrm>
          <a:off x="6672795" y="921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48000</xdr:rowOff>
    </xdr:from>
    <xdr:to>
      <xdr:col>55</xdr:col>
      <xdr:colOff>0</xdr:colOff>
      <xdr:row>77</xdr:row>
      <xdr:rowOff>122064</xdr:rowOff>
    </xdr:to>
    <xdr:cxnSp macro="">
      <xdr:nvCxnSpPr>
        <xdr:cNvPr id="402" name="直線コネクタ 401"/>
        <xdr:cNvCxnSpPr/>
      </xdr:nvCxnSpPr>
      <xdr:spPr>
        <a:xfrm flipV="1">
          <a:off x="9639300" y="13249650"/>
          <a:ext cx="838200" cy="7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95063</xdr:rowOff>
    </xdr:from>
    <xdr:ext cx="534377" cy="259045"/>
    <xdr:sp macro="" textlink="">
      <xdr:nvSpPr>
        <xdr:cNvPr id="403" name="普通建設事業費 （ うち新規整備　）平均値テキスト"/>
        <xdr:cNvSpPr txBox="1"/>
      </xdr:nvSpPr>
      <xdr:spPr>
        <a:xfrm>
          <a:off x="10528300" y="1329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29721</xdr:rowOff>
    </xdr:from>
    <xdr:to>
      <xdr:col>50</xdr:col>
      <xdr:colOff>114300</xdr:colOff>
      <xdr:row>77</xdr:row>
      <xdr:rowOff>122064</xdr:rowOff>
    </xdr:to>
    <xdr:cxnSp macro="">
      <xdr:nvCxnSpPr>
        <xdr:cNvPr id="405" name="直線コネクタ 404"/>
        <xdr:cNvCxnSpPr/>
      </xdr:nvCxnSpPr>
      <xdr:spPr>
        <a:xfrm>
          <a:off x="8750300" y="13231371"/>
          <a:ext cx="889000" cy="9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80765</xdr:rowOff>
    </xdr:from>
    <xdr:ext cx="534377" cy="259045"/>
    <xdr:sp macro="" textlink="">
      <xdr:nvSpPr>
        <xdr:cNvPr id="407" name="テキスト ボックス 406"/>
        <xdr:cNvSpPr txBox="1"/>
      </xdr:nvSpPr>
      <xdr:spPr>
        <a:xfrm>
          <a:off x="9372111" y="134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68019</xdr:rowOff>
    </xdr:from>
    <xdr:to>
      <xdr:col>45</xdr:col>
      <xdr:colOff>177800</xdr:colOff>
      <xdr:row>77</xdr:row>
      <xdr:rowOff>29721</xdr:rowOff>
    </xdr:to>
    <xdr:cxnSp macro="">
      <xdr:nvCxnSpPr>
        <xdr:cNvPr id="408" name="直線コネクタ 407"/>
        <xdr:cNvCxnSpPr/>
      </xdr:nvCxnSpPr>
      <xdr:spPr>
        <a:xfrm>
          <a:off x="7861300" y="13098219"/>
          <a:ext cx="889000" cy="13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81264</xdr:rowOff>
    </xdr:from>
    <xdr:ext cx="534377" cy="259045"/>
    <xdr:sp macro="" textlink="">
      <xdr:nvSpPr>
        <xdr:cNvPr id="410" name="テキスト ボックス 409"/>
        <xdr:cNvSpPr txBox="1"/>
      </xdr:nvSpPr>
      <xdr:spPr>
        <a:xfrm>
          <a:off x="8483111" y="1345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10119</xdr:rowOff>
    </xdr:from>
    <xdr:to>
      <xdr:col>41</xdr:col>
      <xdr:colOff>50800</xdr:colOff>
      <xdr:row>76</xdr:row>
      <xdr:rowOff>68019</xdr:rowOff>
    </xdr:to>
    <xdr:cxnSp macro="">
      <xdr:nvCxnSpPr>
        <xdr:cNvPr id="411" name="直線コネクタ 410"/>
        <xdr:cNvCxnSpPr/>
      </xdr:nvCxnSpPr>
      <xdr:spPr>
        <a:xfrm>
          <a:off x="6972300" y="13040319"/>
          <a:ext cx="889000" cy="5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91978</xdr:rowOff>
    </xdr:from>
    <xdr:ext cx="534377" cy="259045"/>
    <xdr:sp macro="" textlink="">
      <xdr:nvSpPr>
        <xdr:cNvPr id="413" name="テキスト ボックス 412"/>
        <xdr:cNvSpPr txBox="1"/>
      </xdr:nvSpPr>
      <xdr:spPr>
        <a:xfrm>
          <a:off x="7594111" y="1346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107035</xdr:rowOff>
    </xdr:from>
    <xdr:ext cx="534377" cy="259045"/>
    <xdr:sp macro="" textlink="">
      <xdr:nvSpPr>
        <xdr:cNvPr id="415" name="テキスト ボックス 414"/>
        <xdr:cNvSpPr txBox="1"/>
      </xdr:nvSpPr>
      <xdr:spPr>
        <a:xfrm>
          <a:off x="6705111" y="134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168650</xdr:rowOff>
    </xdr:from>
    <xdr:to>
      <xdr:col>55</xdr:col>
      <xdr:colOff>50800</xdr:colOff>
      <xdr:row>77</xdr:row>
      <xdr:rowOff>98800</xdr:rowOff>
    </xdr:to>
    <xdr:sp macro="" textlink="">
      <xdr:nvSpPr>
        <xdr:cNvPr id="421" name="楕円 420"/>
        <xdr:cNvSpPr/>
      </xdr:nvSpPr>
      <xdr:spPr>
        <a:xfrm>
          <a:off x="10426700" y="1319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20077</xdr:rowOff>
    </xdr:from>
    <xdr:ext cx="534377" cy="259045"/>
    <xdr:sp macro="" textlink="">
      <xdr:nvSpPr>
        <xdr:cNvPr id="422" name="普通建設事業費 （ うち新規整備　）該当値テキスト"/>
        <xdr:cNvSpPr txBox="1"/>
      </xdr:nvSpPr>
      <xdr:spPr>
        <a:xfrm>
          <a:off x="10528300" y="1305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71264</xdr:rowOff>
    </xdr:from>
    <xdr:to>
      <xdr:col>50</xdr:col>
      <xdr:colOff>165100</xdr:colOff>
      <xdr:row>78</xdr:row>
      <xdr:rowOff>1414</xdr:rowOff>
    </xdr:to>
    <xdr:sp macro="" textlink="">
      <xdr:nvSpPr>
        <xdr:cNvPr id="423" name="楕円 422"/>
        <xdr:cNvSpPr/>
      </xdr:nvSpPr>
      <xdr:spPr>
        <a:xfrm>
          <a:off x="9588500" y="1327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17941</xdr:rowOff>
    </xdr:from>
    <xdr:ext cx="534377" cy="259045"/>
    <xdr:sp macro="" textlink="">
      <xdr:nvSpPr>
        <xdr:cNvPr id="424" name="テキスト ボックス 423"/>
        <xdr:cNvSpPr txBox="1"/>
      </xdr:nvSpPr>
      <xdr:spPr>
        <a:xfrm>
          <a:off x="9372111" y="1304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150371</xdr:rowOff>
    </xdr:from>
    <xdr:to>
      <xdr:col>46</xdr:col>
      <xdr:colOff>38100</xdr:colOff>
      <xdr:row>77</xdr:row>
      <xdr:rowOff>80521</xdr:rowOff>
    </xdr:to>
    <xdr:sp macro="" textlink="">
      <xdr:nvSpPr>
        <xdr:cNvPr id="425" name="楕円 424"/>
        <xdr:cNvSpPr/>
      </xdr:nvSpPr>
      <xdr:spPr>
        <a:xfrm>
          <a:off x="8699500" y="1318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97048</xdr:rowOff>
    </xdr:from>
    <xdr:ext cx="534377" cy="259045"/>
    <xdr:sp macro="" textlink="">
      <xdr:nvSpPr>
        <xdr:cNvPr id="426" name="テキスト ボックス 425"/>
        <xdr:cNvSpPr txBox="1"/>
      </xdr:nvSpPr>
      <xdr:spPr>
        <a:xfrm>
          <a:off x="8483111" y="1295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17219</xdr:rowOff>
    </xdr:from>
    <xdr:to>
      <xdr:col>41</xdr:col>
      <xdr:colOff>101600</xdr:colOff>
      <xdr:row>76</xdr:row>
      <xdr:rowOff>118819</xdr:rowOff>
    </xdr:to>
    <xdr:sp macro="" textlink="">
      <xdr:nvSpPr>
        <xdr:cNvPr id="427" name="楕円 426"/>
        <xdr:cNvSpPr/>
      </xdr:nvSpPr>
      <xdr:spPr>
        <a:xfrm>
          <a:off x="7810500" y="1304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135345</xdr:rowOff>
    </xdr:from>
    <xdr:ext cx="599010" cy="259045"/>
    <xdr:sp macro="" textlink="">
      <xdr:nvSpPr>
        <xdr:cNvPr id="428" name="テキスト ボックス 427"/>
        <xdr:cNvSpPr txBox="1"/>
      </xdr:nvSpPr>
      <xdr:spPr>
        <a:xfrm>
          <a:off x="7561795" y="1282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130768</xdr:rowOff>
    </xdr:from>
    <xdr:to>
      <xdr:col>36</xdr:col>
      <xdr:colOff>165100</xdr:colOff>
      <xdr:row>76</xdr:row>
      <xdr:rowOff>60917</xdr:rowOff>
    </xdr:to>
    <xdr:sp macro="" textlink="">
      <xdr:nvSpPr>
        <xdr:cNvPr id="429" name="楕円 428"/>
        <xdr:cNvSpPr/>
      </xdr:nvSpPr>
      <xdr:spPr>
        <a:xfrm>
          <a:off x="6921500" y="129895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77445</xdr:rowOff>
    </xdr:from>
    <xdr:ext cx="599010" cy="259045"/>
    <xdr:sp macro="" textlink="">
      <xdr:nvSpPr>
        <xdr:cNvPr id="430" name="テキスト ボックス 429"/>
        <xdr:cNvSpPr txBox="1"/>
      </xdr:nvSpPr>
      <xdr:spPr>
        <a:xfrm>
          <a:off x="6672795" y="12764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159493</xdr:rowOff>
    </xdr:from>
    <xdr:to>
      <xdr:col>55</xdr:col>
      <xdr:colOff>0</xdr:colOff>
      <xdr:row>97</xdr:row>
      <xdr:rowOff>142571</xdr:rowOff>
    </xdr:to>
    <xdr:cxnSp macro="">
      <xdr:nvCxnSpPr>
        <xdr:cNvPr id="457" name="直線コネクタ 456"/>
        <xdr:cNvCxnSpPr/>
      </xdr:nvCxnSpPr>
      <xdr:spPr>
        <a:xfrm>
          <a:off x="9639300" y="16618693"/>
          <a:ext cx="838200" cy="15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15439</xdr:rowOff>
    </xdr:from>
    <xdr:to>
      <xdr:col>50</xdr:col>
      <xdr:colOff>114300</xdr:colOff>
      <xdr:row>96</xdr:row>
      <xdr:rowOff>159493</xdr:rowOff>
    </xdr:to>
    <xdr:cxnSp macro="">
      <xdr:nvCxnSpPr>
        <xdr:cNvPr id="460" name="直線コネクタ 459"/>
        <xdr:cNvCxnSpPr/>
      </xdr:nvCxnSpPr>
      <xdr:spPr>
        <a:xfrm>
          <a:off x="8750300" y="16474639"/>
          <a:ext cx="889000" cy="14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109458</xdr:rowOff>
    </xdr:from>
    <xdr:ext cx="599010" cy="259045"/>
    <xdr:sp macro="" textlink="">
      <xdr:nvSpPr>
        <xdr:cNvPr id="462" name="テキスト ボックス 461"/>
        <xdr:cNvSpPr txBox="1"/>
      </xdr:nvSpPr>
      <xdr:spPr>
        <a:xfrm>
          <a:off x="9339795" y="1674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91663</xdr:rowOff>
    </xdr:from>
    <xdr:to>
      <xdr:col>45</xdr:col>
      <xdr:colOff>177800</xdr:colOff>
      <xdr:row>96</xdr:row>
      <xdr:rowOff>15439</xdr:rowOff>
    </xdr:to>
    <xdr:cxnSp macro="">
      <xdr:nvCxnSpPr>
        <xdr:cNvPr id="463" name="直線コネクタ 462"/>
        <xdr:cNvCxnSpPr/>
      </xdr:nvCxnSpPr>
      <xdr:spPr>
        <a:xfrm>
          <a:off x="7861300" y="16379413"/>
          <a:ext cx="889000" cy="9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70310</xdr:rowOff>
    </xdr:from>
    <xdr:ext cx="599010" cy="259045"/>
    <xdr:sp macro="" textlink="">
      <xdr:nvSpPr>
        <xdr:cNvPr id="465" name="テキスト ボックス 464"/>
        <xdr:cNvSpPr txBox="1"/>
      </xdr:nvSpPr>
      <xdr:spPr>
        <a:xfrm>
          <a:off x="8450795" y="167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91663</xdr:rowOff>
    </xdr:from>
    <xdr:to>
      <xdr:col>41</xdr:col>
      <xdr:colOff>50800</xdr:colOff>
      <xdr:row>97</xdr:row>
      <xdr:rowOff>167976</xdr:rowOff>
    </xdr:to>
    <xdr:cxnSp macro="">
      <xdr:nvCxnSpPr>
        <xdr:cNvPr id="466" name="直線コネクタ 465"/>
        <xdr:cNvCxnSpPr/>
      </xdr:nvCxnSpPr>
      <xdr:spPr>
        <a:xfrm flipV="1">
          <a:off x="6972300" y="16379413"/>
          <a:ext cx="889000" cy="41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95372</xdr:rowOff>
    </xdr:from>
    <xdr:ext cx="599010" cy="259045"/>
    <xdr:sp macro="" textlink="">
      <xdr:nvSpPr>
        <xdr:cNvPr id="468" name="テキスト ボックス 467"/>
        <xdr:cNvSpPr txBox="1"/>
      </xdr:nvSpPr>
      <xdr:spPr>
        <a:xfrm>
          <a:off x="7561795" y="1672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152844</xdr:rowOff>
    </xdr:from>
    <xdr:ext cx="534377" cy="259045"/>
    <xdr:sp macro="" textlink="">
      <xdr:nvSpPr>
        <xdr:cNvPr id="470" name="テキスト ボックス 469"/>
        <xdr:cNvSpPr txBox="1"/>
      </xdr:nvSpPr>
      <xdr:spPr>
        <a:xfrm>
          <a:off x="6705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91771</xdr:rowOff>
    </xdr:from>
    <xdr:to>
      <xdr:col>55</xdr:col>
      <xdr:colOff>50800</xdr:colOff>
      <xdr:row>98</xdr:row>
      <xdr:rowOff>21921</xdr:rowOff>
    </xdr:to>
    <xdr:sp macro="" textlink="">
      <xdr:nvSpPr>
        <xdr:cNvPr id="476" name="楕円 475"/>
        <xdr:cNvSpPr/>
      </xdr:nvSpPr>
      <xdr:spPr>
        <a:xfrm>
          <a:off x="10426700" y="167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70198</xdr:rowOff>
    </xdr:from>
    <xdr:ext cx="534377" cy="259045"/>
    <xdr:sp macro="" textlink="">
      <xdr:nvSpPr>
        <xdr:cNvPr id="477" name="普通建設事業費 （ うち更新整備　）該当値テキスト"/>
        <xdr:cNvSpPr txBox="1"/>
      </xdr:nvSpPr>
      <xdr:spPr>
        <a:xfrm>
          <a:off x="10528300" y="167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108693</xdr:rowOff>
    </xdr:from>
    <xdr:to>
      <xdr:col>50</xdr:col>
      <xdr:colOff>165100</xdr:colOff>
      <xdr:row>97</xdr:row>
      <xdr:rowOff>38843</xdr:rowOff>
    </xdr:to>
    <xdr:sp macro="" textlink="">
      <xdr:nvSpPr>
        <xdr:cNvPr id="478" name="楕円 477"/>
        <xdr:cNvSpPr/>
      </xdr:nvSpPr>
      <xdr:spPr>
        <a:xfrm>
          <a:off x="9588500" y="165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55370</xdr:rowOff>
    </xdr:from>
    <xdr:ext cx="599010" cy="259045"/>
    <xdr:sp macro="" textlink="">
      <xdr:nvSpPr>
        <xdr:cNvPr id="479" name="テキスト ボックス 478"/>
        <xdr:cNvSpPr txBox="1"/>
      </xdr:nvSpPr>
      <xdr:spPr>
        <a:xfrm>
          <a:off x="9339795" y="1634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136089</xdr:rowOff>
    </xdr:from>
    <xdr:to>
      <xdr:col>46</xdr:col>
      <xdr:colOff>38100</xdr:colOff>
      <xdr:row>96</xdr:row>
      <xdr:rowOff>66239</xdr:rowOff>
    </xdr:to>
    <xdr:sp macro="" textlink="">
      <xdr:nvSpPr>
        <xdr:cNvPr id="480" name="楕円 479"/>
        <xdr:cNvSpPr/>
      </xdr:nvSpPr>
      <xdr:spPr>
        <a:xfrm>
          <a:off x="8699500" y="164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82766</xdr:rowOff>
    </xdr:from>
    <xdr:ext cx="599010" cy="259045"/>
    <xdr:sp macro="" textlink="">
      <xdr:nvSpPr>
        <xdr:cNvPr id="481" name="テキスト ボックス 480"/>
        <xdr:cNvSpPr txBox="1"/>
      </xdr:nvSpPr>
      <xdr:spPr>
        <a:xfrm>
          <a:off x="8450795" y="1619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40863</xdr:rowOff>
    </xdr:from>
    <xdr:to>
      <xdr:col>41</xdr:col>
      <xdr:colOff>101600</xdr:colOff>
      <xdr:row>95</xdr:row>
      <xdr:rowOff>142463</xdr:rowOff>
    </xdr:to>
    <xdr:sp macro="" textlink="">
      <xdr:nvSpPr>
        <xdr:cNvPr id="482" name="楕円 481"/>
        <xdr:cNvSpPr/>
      </xdr:nvSpPr>
      <xdr:spPr>
        <a:xfrm>
          <a:off x="7810500" y="1632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158990</xdr:rowOff>
    </xdr:from>
    <xdr:ext cx="599010" cy="259045"/>
    <xdr:sp macro="" textlink="">
      <xdr:nvSpPr>
        <xdr:cNvPr id="483" name="テキスト ボックス 482"/>
        <xdr:cNvSpPr txBox="1"/>
      </xdr:nvSpPr>
      <xdr:spPr>
        <a:xfrm>
          <a:off x="7561795" y="1610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117176</xdr:rowOff>
    </xdr:from>
    <xdr:to>
      <xdr:col>36</xdr:col>
      <xdr:colOff>165100</xdr:colOff>
      <xdr:row>98</xdr:row>
      <xdr:rowOff>47326</xdr:rowOff>
    </xdr:to>
    <xdr:sp macro="" textlink="">
      <xdr:nvSpPr>
        <xdr:cNvPr id="484" name="楕円 483"/>
        <xdr:cNvSpPr/>
      </xdr:nvSpPr>
      <xdr:spPr>
        <a:xfrm>
          <a:off x="6921500" y="167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38453</xdr:rowOff>
    </xdr:from>
    <xdr:ext cx="534377" cy="259045"/>
    <xdr:sp macro="" textlink="">
      <xdr:nvSpPr>
        <xdr:cNvPr id="485" name="テキスト ボックス 484"/>
        <xdr:cNvSpPr txBox="1"/>
      </xdr:nvSpPr>
      <xdr:spPr>
        <a:xfrm>
          <a:off x="6705111" y="1684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170028</xdr:rowOff>
    </xdr:from>
    <xdr:to>
      <xdr:col>85</xdr:col>
      <xdr:colOff>127000</xdr:colOff>
      <xdr:row>39</xdr:row>
      <xdr:rowOff>16853</xdr:rowOff>
    </xdr:to>
    <xdr:cxnSp macro="">
      <xdr:nvCxnSpPr>
        <xdr:cNvPr id="514" name="直線コネクタ 513"/>
        <xdr:cNvCxnSpPr/>
      </xdr:nvCxnSpPr>
      <xdr:spPr>
        <a:xfrm flipV="1">
          <a:off x="15481300" y="6685128"/>
          <a:ext cx="838200" cy="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5" name="災害復旧事業費平均値テキスト"/>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16853</xdr:rowOff>
    </xdr:from>
    <xdr:to>
      <xdr:col>81</xdr:col>
      <xdr:colOff>50800</xdr:colOff>
      <xdr:row>39</xdr:row>
      <xdr:rowOff>23305</xdr:rowOff>
    </xdr:to>
    <xdr:cxnSp macro="">
      <xdr:nvCxnSpPr>
        <xdr:cNvPr id="517" name="直線コネクタ 516"/>
        <xdr:cNvCxnSpPr/>
      </xdr:nvCxnSpPr>
      <xdr:spPr>
        <a:xfrm flipV="1">
          <a:off x="14592300" y="6703403"/>
          <a:ext cx="889000" cy="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23305</xdr:rowOff>
    </xdr:from>
    <xdr:to>
      <xdr:col>76</xdr:col>
      <xdr:colOff>114300</xdr:colOff>
      <xdr:row>39</xdr:row>
      <xdr:rowOff>44450</xdr:rowOff>
    </xdr:to>
    <xdr:cxnSp macro="">
      <xdr:nvCxnSpPr>
        <xdr:cNvPr id="520" name="直線コネクタ 519"/>
        <xdr:cNvCxnSpPr/>
      </xdr:nvCxnSpPr>
      <xdr:spPr>
        <a:xfrm flipV="1">
          <a:off x="13703300" y="6709855"/>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5" name="テキスト ボックス 524"/>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119228</xdr:rowOff>
    </xdr:from>
    <xdr:to>
      <xdr:col>85</xdr:col>
      <xdr:colOff>177800</xdr:colOff>
      <xdr:row>39</xdr:row>
      <xdr:rowOff>49378</xdr:rowOff>
    </xdr:to>
    <xdr:sp macro="" textlink="">
      <xdr:nvSpPr>
        <xdr:cNvPr id="533" name="楕円 532"/>
        <xdr:cNvSpPr/>
      </xdr:nvSpPr>
      <xdr:spPr>
        <a:xfrm>
          <a:off x="16268700" y="663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34155</xdr:rowOff>
    </xdr:from>
    <xdr:ext cx="469744" cy="259045"/>
    <xdr:sp macro="" textlink="">
      <xdr:nvSpPr>
        <xdr:cNvPr id="534" name="災害復旧事業費該当値テキスト"/>
        <xdr:cNvSpPr txBox="1"/>
      </xdr:nvSpPr>
      <xdr:spPr>
        <a:xfrm>
          <a:off x="16370300" y="654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137503</xdr:rowOff>
    </xdr:from>
    <xdr:to>
      <xdr:col>81</xdr:col>
      <xdr:colOff>101600</xdr:colOff>
      <xdr:row>39</xdr:row>
      <xdr:rowOff>67653</xdr:rowOff>
    </xdr:to>
    <xdr:sp macro="" textlink="">
      <xdr:nvSpPr>
        <xdr:cNvPr id="535" name="楕円 534"/>
        <xdr:cNvSpPr/>
      </xdr:nvSpPr>
      <xdr:spPr>
        <a:xfrm>
          <a:off x="15430500" y="665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58780</xdr:rowOff>
    </xdr:from>
    <xdr:ext cx="469744" cy="259045"/>
    <xdr:sp macro="" textlink="">
      <xdr:nvSpPr>
        <xdr:cNvPr id="536" name="テキスト ボックス 535"/>
        <xdr:cNvSpPr txBox="1"/>
      </xdr:nvSpPr>
      <xdr:spPr>
        <a:xfrm>
          <a:off x="15246428" y="674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143955</xdr:rowOff>
    </xdr:from>
    <xdr:to>
      <xdr:col>76</xdr:col>
      <xdr:colOff>165100</xdr:colOff>
      <xdr:row>39</xdr:row>
      <xdr:rowOff>74105</xdr:rowOff>
    </xdr:to>
    <xdr:sp macro="" textlink="">
      <xdr:nvSpPr>
        <xdr:cNvPr id="537" name="楕円 536"/>
        <xdr:cNvSpPr/>
      </xdr:nvSpPr>
      <xdr:spPr>
        <a:xfrm>
          <a:off x="14541500" y="66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65232</xdr:rowOff>
    </xdr:from>
    <xdr:ext cx="469744" cy="259045"/>
    <xdr:sp macro="" textlink="">
      <xdr:nvSpPr>
        <xdr:cNvPr id="538" name="テキスト ボックス 537"/>
        <xdr:cNvSpPr txBox="1"/>
      </xdr:nvSpPr>
      <xdr:spPr>
        <a:xfrm>
          <a:off x="14357428" y="675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97676</xdr:rowOff>
    </xdr:from>
    <xdr:to>
      <xdr:col>85</xdr:col>
      <xdr:colOff>127000</xdr:colOff>
      <xdr:row>76</xdr:row>
      <xdr:rowOff>115320</xdr:rowOff>
    </xdr:to>
    <xdr:cxnSp macro="">
      <xdr:nvCxnSpPr>
        <xdr:cNvPr id="628" name="直線コネクタ 627"/>
        <xdr:cNvCxnSpPr/>
      </xdr:nvCxnSpPr>
      <xdr:spPr>
        <a:xfrm flipV="1">
          <a:off x="15481300" y="13127876"/>
          <a:ext cx="838200" cy="1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9" name="公債費平均値テキスト"/>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115320</xdr:rowOff>
    </xdr:from>
    <xdr:to>
      <xdr:col>81</xdr:col>
      <xdr:colOff>50800</xdr:colOff>
      <xdr:row>76</xdr:row>
      <xdr:rowOff>122665</xdr:rowOff>
    </xdr:to>
    <xdr:cxnSp macro="">
      <xdr:nvCxnSpPr>
        <xdr:cNvPr id="631" name="直線コネクタ 630"/>
        <xdr:cNvCxnSpPr/>
      </xdr:nvCxnSpPr>
      <xdr:spPr>
        <a:xfrm flipV="1">
          <a:off x="14592300" y="13145520"/>
          <a:ext cx="889000" cy="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3" name="テキスト ボックス 632"/>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122410</xdr:rowOff>
    </xdr:from>
    <xdr:to>
      <xdr:col>76</xdr:col>
      <xdr:colOff>114300</xdr:colOff>
      <xdr:row>76</xdr:row>
      <xdr:rowOff>122665</xdr:rowOff>
    </xdr:to>
    <xdr:cxnSp macro="">
      <xdr:nvCxnSpPr>
        <xdr:cNvPr id="634" name="直線コネクタ 633"/>
        <xdr:cNvCxnSpPr/>
      </xdr:nvCxnSpPr>
      <xdr:spPr>
        <a:xfrm>
          <a:off x="13703300" y="13152610"/>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5796</xdr:rowOff>
    </xdr:from>
    <xdr:ext cx="599010" cy="259045"/>
    <xdr:sp macro="" textlink="">
      <xdr:nvSpPr>
        <xdr:cNvPr id="636" name="テキスト ボックス 635"/>
        <xdr:cNvSpPr txBox="1"/>
      </xdr:nvSpPr>
      <xdr:spPr>
        <a:xfrm>
          <a:off x="14292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122410</xdr:rowOff>
    </xdr:from>
    <xdr:to>
      <xdr:col>71</xdr:col>
      <xdr:colOff>177800</xdr:colOff>
      <xdr:row>76</xdr:row>
      <xdr:rowOff>131135</xdr:rowOff>
    </xdr:to>
    <xdr:cxnSp macro="">
      <xdr:nvCxnSpPr>
        <xdr:cNvPr id="637" name="直線コネクタ 636"/>
        <xdr:cNvCxnSpPr/>
      </xdr:nvCxnSpPr>
      <xdr:spPr>
        <a:xfrm flipV="1">
          <a:off x="12814300" y="13152610"/>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4625</xdr:rowOff>
    </xdr:from>
    <xdr:ext cx="599010" cy="259045"/>
    <xdr:sp macro="" textlink="">
      <xdr:nvSpPr>
        <xdr:cNvPr id="639" name="テキスト ボックス 638"/>
        <xdr:cNvSpPr txBox="1"/>
      </xdr:nvSpPr>
      <xdr:spPr>
        <a:xfrm>
          <a:off x="13403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1" name="テキスト ボックス 640"/>
        <xdr:cNvSpPr txBox="1"/>
      </xdr:nvSpPr>
      <xdr:spPr>
        <a:xfrm>
          <a:off x="12514795" y="128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46876</xdr:rowOff>
    </xdr:from>
    <xdr:to>
      <xdr:col>85</xdr:col>
      <xdr:colOff>177800</xdr:colOff>
      <xdr:row>76</xdr:row>
      <xdr:rowOff>148476</xdr:rowOff>
    </xdr:to>
    <xdr:sp macro="" textlink="">
      <xdr:nvSpPr>
        <xdr:cNvPr id="647" name="楕円 646"/>
        <xdr:cNvSpPr/>
      </xdr:nvSpPr>
      <xdr:spPr>
        <a:xfrm>
          <a:off x="16268700" y="130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25303</xdr:rowOff>
    </xdr:from>
    <xdr:ext cx="599010" cy="259045"/>
    <xdr:sp macro="" textlink="">
      <xdr:nvSpPr>
        <xdr:cNvPr id="648" name="公債費該当値テキスト"/>
        <xdr:cNvSpPr txBox="1"/>
      </xdr:nvSpPr>
      <xdr:spPr>
        <a:xfrm>
          <a:off x="16370300" y="1305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64520</xdr:rowOff>
    </xdr:from>
    <xdr:to>
      <xdr:col>81</xdr:col>
      <xdr:colOff>101600</xdr:colOff>
      <xdr:row>76</xdr:row>
      <xdr:rowOff>166120</xdr:rowOff>
    </xdr:to>
    <xdr:sp macro="" textlink="">
      <xdr:nvSpPr>
        <xdr:cNvPr id="649" name="楕円 648"/>
        <xdr:cNvSpPr/>
      </xdr:nvSpPr>
      <xdr:spPr>
        <a:xfrm>
          <a:off x="15430500" y="1309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157247</xdr:rowOff>
    </xdr:from>
    <xdr:ext cx="599010" cy="259045"/>
    <xdr:sp macro="" textlink="">
      <xdr:nvSpPr>
        <xdr:cNvPr id="650" name="テキスト ボックス 649"/>
        <xdr:cNvSpPr txBox="1"/>
      </xdr:nvSpPr>
      <xdr:spPr>
        <a:xfrm>
          <a:off x="15181795" y="1318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71865</xdr:rowOff>
    </xdr:from>
    <xdr:to>
      <xdr:col>76</xdr:col>
      <xdr:colOff>165100</xdr:colOff>
      <xdr:row>77</xdr:row>
      <xdr:rowOff>2015</xdr:rowOff>
    </xdr:to>
    <xdr:sp macro="" textlink="">
      <xdr:nvSpPr>
        <xdr:cNvPr id="651" name="楕円 650"/>
        <xdr:cNvSpPr/>
      </xdr:nvSpPr>
      <xdr:spPr>
        <a:xfrm>
          <a:off x="14541500" y="1310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18542</xdr:rowOff>
    </xdr:from>
    <xdr:ext cx="599010" cy="259045"/>
    <xdr:sp macro="" textlink="">
      <xdr:nvSpPr>
        <xdr:cNvPr id="652" name="テキスト ボックス 651"/>
        <xdr:cNvSpPr txBox="1"/>
      </xdr:nvSpPr>
      <xdr:spPr>
        <a:xfrm>
          <a:off x="14292795" y="1287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71610</xdr:rowOff>
    </xdr:from>
    <xdr:to>
      <xdr:col>72</xdr:col>
      <xdr:colOff>38100</xdr:colOff>
      <xdr:row>77</xdr:row>
      <xdr:rowOff>1760</xdr:rowOff>
    </xdr:to>
    <xdr:sp macro="" textlink="">
      <xdr:nvSpPr>
        <xdr:cNvPr id="653" name="楕円 652"/>
        <xdr:cNvSpPr/>
      </xdr:nvSpPr>
      <xdr:spPr>
        <a:xfrm>
          <a:off x="13652500" y="131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18287</xdr:rowOff>
    </xdr:from>
    <xdr:ext cx="599010" cy="259045"/>
    <xdr:sp macro="" textlink="">
      <xdr:nvSpPr>
        <xdr:cNvPr id="654" name="テキスト ボックス 653"/>
        <xdr:cNvSpPr txBox="1"/>
      </xdr:nvSpPr>
      <xdr:spPr>
        <a:xfrm>
          <a:off x="13403795" y="1287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80335</xdr:rowOff>
    </xdr:from>
    <xdr:to>
      <xdr:col>67</xdr:col>
      <xdr:colOff>101600</xdr:colOff>
      <xdr:row>77</xdr:row>
      <xdr:rowOff>10485</xdr:rowOff>
    </xdr:to>
    <xdr:sp macro="" textlink="">
      <xdr:nvSpPr>
        <xdr:cNvPr id="655" name="楕円 654"/>
        <xdr:cNvSpPr/>
      </xdr:nvSpPr>
      <xdr:spPr>
        <a:xfrm>
          <a:off x="12763500" y="1311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1612</xdr:rowOff>
    </xdr:from>
    <xdr:ext cx="599010" cy="259045"/>
    <xdr:sp macro="" textlink="">
      <xdr:nvSpPr>
        <xdr:cNvPr id="656" name="テキスト ボックス 655"/>
        <xdr:cNvSpPr txBox="1"/>
      </xdr:nvSpPr>
      <xdr:spPr>
        <a:xfrm>
          <a:off x="12514795" y="13203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45755</xdr:rowOff>
    </xdr:from>
    <xdr:to>
      <xdr:col>85</xdr:col>
      <xdr:colOff>127000</xdr:colOff>
      <xdr:row>97</xdr:row>
      <xdr:rowOff>72416</xdr:rowOff>
    </xdr:to>
    <xdr:cxnSp macro="">
      <xdr:nvCxnSpPr>
        <xdr:cNvPr id="687" name="直線コネクタ 686"/>
        <xdr:cNvCxnSpPr/>
      </xdr:nvCxnSpPr>
      <xdr:spPr>
        <a:xfrm flipV="1">
          <a:off x="15481300" y="16676405"/>
          <a:ext cx="838200" cy="2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114543</xdr:rowOff>
    </xdr:from>
    <xdr:ext cx="534377" cy="259045"/>
    <xdr:sp macro="" textlink="">
      <xdr:nvSpPr>
        <xdr:cNvPr id="688" name="積立金平均値テキスト"/>
        <xdr:cNvSpPr txBox="1"/>
      </xdr:nvSpPr>
      <xdr:spPr>
        <a:xfrm>
          <a:off x="16370300" y="16745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72416</xdr:rowOff>
    </xdr:from>
    <xdr:to>
      <xdr:col>81</xdr:col>
      <xdr:colOff>50800</xdr:colOff>
      <xdr:row>97</xdr:row>
      <xdr:rowOff>147087</xdr:rowOff>
    </xdr:to>
    <xdr:cxnSp macro="">
      <xdr:nvCxnSpPr>
        <xdr:cNvPr id="690" name="直線コネクタ 689"/>
        <xdr:cNvCxnSpPr/>
      </xdr:nvCxnSpPr>
      <xdr:spPr>
        <a:xfrm flipV="1">
          <a:off x="14592300" y="16703066"/>
          <a:ext cx="889000" cy="7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2" name="テキスト ボックス 691"/>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147087</xdr:rowOff>
    </xdr:from>
    <xdr:to>
      <xdr:col>76</xdr:col>
      <xdr:colOff>114300</xdr:colOff>
      <xdr:row>98</xdr:row>
      <xdr:rowOff>70490</xdr:rowOff>
    </xdr:to>
    <xdr:cxnSp macro="">
      <xdr:nvCxnSpPr>
        <xdr:cNvPr id="693" name="直線コネクタ 692"/>
        <xdr:cNvCxnSpPr/>
      </xdr:nvCxnSpPr>
      <xdr:spPr>
        <a:xfrm flipV="1">
          <a:off x="13703300" y="16777737"/>
          <a:ext cx="889000" cy="9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62977</xdr:rowOff>
    </xdr:from>
    <xdr:ext cx="534377" cy="259045"/>
    <xdr:sp macro="" textlink="">
      <xdr:nvSpPr>
        <xdr:cNvPr id="695" name="テキスト ボックス 694"/>
        <xdr:cNvSpPr txBox="1"/>
      </xdr:nvSpPr>
      <xdr:spPr>
        <a:xfrm>
          <a:off x="14325111" y="1686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70490</xdr:rowOff>
    </xdr:from>
    <xdr:to>
      <xdr:col>71</xdr:col>
      <xdr:colOff>177800</xdr:colOff>
      <xdr:row>98</xdr:row>
      <xdr:rowOff>126702</xdr:rowOff>
    </xdr:to>
    <xdr:cxnSp macro="">
      <xdr:nvCxnSpPr>
        <xdr:cNvPr id="696" name="直線コネクタ 695"/>
        <xdr:cNvCxnSpPr/>
      </xdr:nvCxnSpPr>
      <xdr:spPr>
        <a:xfrm flipV="1">
          <a:off x="12814300" y="16872590"/>
          <a:ext cx="889000" cy="5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141096</xdr:rowOff>
    </xdr:from>
    <xdr:ext cx="534377" cy="259045"/>
    <xdr:sp macro="" textlink="">
      <xdr:nvSpPr>
        <xdr:cNvPr id="698" name="テキスト ボックス 697"/>
        <xdr:cNvSpPr txBox="1"/>
      </xdr:nvSpPr>
      <xdr:spPr>
        <a:xfrm>
          <a:off x="13436111" y="1694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0" name="テキスト ボックス 699"/>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166405</xdr:rowOff>
    </xdr:from>
    <xdr:to>
      <xdr:col>85</xdr:col>
      <xdr:colOff>177800</xdr:colOff>
      <xdr:row>97</xdr:row>
      <xdr:rowOff>96555</xdr:rowOff>
    </xdr:to>
    <xdr:sp macro="" textlink="">
      <xdr:nvSpPr>
        <xdr:cNvPr id="706" name="楕円 705"/>
        <xdr:cNvSpPr/>
      </xdr:nvSpPr>
      <xdr:spPr>
        <a:xfrm>
          <a:off x="16268700" y="1662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17832</xdr:rowOff>
    </xdr:from>
    <xdr:ext cx="599010" cy="259045"/>
    <xdr:sp macro="" textlink="">
      <xdr:nvSpPr>
        <xdr:cNvPr id="707" name="積立金該当値テキスト"/>
        <xdr:cNvSpPr txBox="1"/>
      </xdr:nvSpPr>
      <xdr:spPr>
        <a:xfrm>
          <a:off x="16370300" y="1647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21616</xdr:rowOff>
    </xdr:from>
    <xdr:to>
      <xdr:col>81</xdr:col>
      <xdr:colOff>101600</xdr:colOff>
      <xdr:row>97</xdr:row>
      <xdr:rowOff>123216</xdr:rowOff>
    </xdr:to>
    <xdr:sp macro="" textlink="">
      <xdr:nvSpPr>
        <xdr:cNvPr id="708" name="楕円 707"/>
        <xdr:cNvSpPr/>
      </xdr:nvSpPr>
      <xdr:spPr>
        <a:xfrm>
          <a:off x="15430500" y="166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114343</xdr:rowOff>
    </xdr:from>
    <xdr:ext cx="599010" cy="259045"/>
    <xdr:sp macro="" textlink="">
      <xdr:nvSpPr>
        <xdr:cNvPr id="709" name="テキスト ボックス 708"/>
        <xdr:cNvSpPr txBox="1"/>
      </xdr:nvSpPr>
      <xdr:spPr>
        <a:xfrm>
          <a:off x="15181795" y="1674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96287</xdr:rowOff>
    </xdr:from>
    <xdr:to>
      <xdr:col>76</xdr:col>
      <xdr:colOff>165100</xdr:colOff>
      <xdr:row>98</xdr:row>
      <xdr:rowOff>26437</xdr:rowOff>
    </xdr:to>
    <xdr:sp macro="" textlink="">
      <xdr:nvSpPr>
        <xdr:cNvPr id="710" name="楕円 709"/>
        <xdr:cNvSpPr/>
      </xdr:nvSpPr>
      <xdr:spPr>
        <a:xfrm>
          <a:off x="14541500" y="167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42964</xdr:rowOff>
    </xdr:from>
    <xdr:ext cx="534377" cy="259045"/>
    <xdr:sp macro="" textlink="">
      <xdr:nvSpPr>
        <xdr:cNvPr id="711" name="テキスト ボックス 710"/>
        <xdr:cNvSpPr txBox="1"/>
      </xdr:nvSpPr>
      <xdr:spPr>
        <a:xfrm>
          <a:off x="14325111" y="16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19690</xdr:rowOff>
    </xdr:from>
    <xdr:to>
      <xdr:col>72</xdr:col>
      <xdr:colOff>38100</xdr:colOff>
      <xdr:row>98</xdr:row>
      <xdr:rowOff>121290</xdr:rowOff>
    </xdr:to>
    <xdr:sp macro="" textlink="">
      <xdr:nvSpPr>
        <xdr:cNvPr id="712" name="楕円 711"/>
        <xdr:cNvSpPr/>
      </xdr:nvSpPr>
      <xdr:spPr>
        <a:xfrm>
          <a:off x="13652500" y="168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137817</xdr:rowOff>
    </xdr:from>
    <xdr:ext cx="534377" cy="259045"/>
    <xdr:sp macro="" textlink="">
      <xdr:nvSpPr>
        <xdr:cNvPr id="713" name="テキスト ボックス 712"/>
        <xdr:cNvSpPr txBox="1"/>
      </xdr:nvSpPr>
      <xdr:spPr>
        <a:xfrm>
          <a:off x="13436111" y="1659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75902</xdr:rowOff>
    </xdr:from>
    <xdr:to>
      <xdr:col>67</xdr:col>
      <xdr:colOff>101600</xdr:colOff>
      <xdr:row>99</xdr:row>
      <xdr:rowOff>6052</xdr:rowOff>
    </xdr:to>
    <xdr:sp macro="" textlink="">
      <xdr:nvSpPr>
        <xdr:cNvPr id="714" name="楕円 713"/>
        <xdr:cNvSpPr/>
      </xdr:nvSpPr>
      <xdr:spPr>
        <a:xfrm>
          <a:off x="12763500" y="168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168629</xdr:rowOff>
    </xdr:from>
    <xdr:ext cx="534377" cy="259045"/>
    <xdr:sp macro="" textlink="">
      <xdr:nvSpPr>
        <xdr:cNvPr id="715" name="テキスト ボックス 714"/>
        <xdr:cNvSpPr txBox="1"/>
      </xdr:nvSpPr>
      <xdr:spPr>
        <a:xfrm>
          <a:off x="12547111" y="1697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5" name="投資及び出資金平均値テキスト"/>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9" name="テキスト ボックス 748"/>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2" name="テキスト ボックス 751"/>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5" name="テキスト ボックス 754"/>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7" name="テキスト ボックス 756"/>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3" name="直線コネクタ 802"/>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4" name="貸付金平均値テキスト"/>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6" name="直線コネクタ 805"/>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8" name="テキスト ボックス 807"/>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9" name="直線コネクタ 808"/>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11" name="テキスト ボックス 810"/>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2" name="直線コネクタ 811"/>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4" name="テキスト ボックス 813"/>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6" name="テキスト ボックス 815"/>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2" name="楕円 821"/>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3"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4" name="楕円 823"/>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5" name="テキスト ボックス 824"/>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6" name="楕円 825"/>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7" name="テキスト ボックス 826"/>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8" name="楕円 827"/>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9" name="テキスト ボックス 828"/>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0" name="楕円 829"/>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1" name="テキスト ボックス 830"/>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31369</xdr:rowOff>
    </xdr:from>
    <xdr:to>
      <xdr:col>116</xdr:col>
      <xdr:colOff>63500</xdr:colOff>
      <xdr:row>75</xdr:row>
      <xdr:rowOff>83706</xdr:rowOff>
    </xdr:to>
    <xdr:cxnSp macro="">
      <xdr:nvCxnSpPr>
        <xdr:cNvPr id="861" name="直線コネクタ 860"/>
        <xdr:cNvCxnSpPr/>
      </xdr:nvCxnSpPr>
      <xdr:spPr>
        <a:xfrm flipV="1">
          <a:off x="21323300" y="12890119"/>
          <a:ext cx="838200" cy="5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154627</xdr:rowOff>
    </xdr:from>
    <xdr:ext cx="534377" cy="259045"/>
    <xdr:sp macro="" textlink="">
      <xdr:nvSpPr>
        <xdr:cNvPr id="862" name="繰出金平均値テキスト"/>
        <xdr:cNvSpPr txBox="1"/>
      </xdr:nvSpPr>
      <xdr:spPr>
        <a:xfrm>
          <a:off x="22212300" y="1284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83706</xdr:rowOff>
    </xdr:from>
    <xdr:to>
      <xdr:col>111</xdr:col>
      <xdr:colOff>177800</xdr:colOff>
      <xdr:row>75</xdr:row>
      <xdr:rowOff>154127</xdr:rowOff>
    </xdr:to>
    <xdr:cxnSp macro="">
      <xdr:nvCxnSpPr>
        <xdr:cNvPr id="864" name="直線コネクタ 863"/>
        <xdr:cNvCxnSpPr/>
      </xdr:nvCxnSpPr>
      <xdr:spPr>
        <a:xfrm flipV="1">
          <a:off x="20434300" y="12942456"/>
          <a:ext cx="889000" cy="7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127613</xdr:rowOff>
    </xdr:from>
    <xdr:ext cx="534377" cy="259045"/>
    <xdr:sp macro="" textlink="">
      <xdr:nvSpPr>
        <xdr:cNvPr id="866" name="テキスト ボックス 865"/>
        <xdr:cNvSpPr txBox="1"/>
      </xdr:nvSpPr>
      <xdr:spPr>
        <a:xfrm>
          <a:off x="21056111" y="129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154127</xdr:rowOff>
    </xdr:from>
    <xdr:to>
      <xdr:col>107</xdr:col>
      <xdr:colOff>50800</xdr:colOff>
      <xdr:row>75</xdr:row>
      <xdr:rowOff>164960</xdr:rowOff>
    </xdr:to>
    <xdr:cxnSp macro="">
      <xdr:nvCxnSpPr>
        <xdr:cNvPr id="867" name="直線コネクタ 866"/>
        <xdr:cNvCxnSpPr/>
      </xdr:nvCxnSpPr>
      <xdr:spPr>
        <a:xfrm flipV="1">
          <a:off x="19545300" y="13012877"/>
          <a:ext cx="889000" cy="1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21188</xdr:rowOff>
    </xdr:from>
    <xdr:ext cx="534377" cy="259045"/>
    <xdr:sp macro="" textlink="">
      <xdr:nvSpPr>
        <xdr:cNvPr id="869" name="テキスト ボックス 868"/>
        <xdr:cNvSpPr txBox="1"/>
      </xdr:nvSpPr>
      <xdr:spPr>
        <a:xfrm>
          <a:off x="20167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113322</xdr:rowOff>
    </xdr:from>
    <xdr:to>
      <xdr:col>102</xdr:col>
      <xdr:colOff>114300</xdr:colOff>
      <xdr:row>75</xdr:row>
      <xdr:rowOff>164960</xdr:rowOff>
    </xdr:to>
    <xdr:cxnSp macro="">
      <xdr:nvCxnSpPr>
        <xdr:cNvPr id="870" name="直線コネクタ 869"/>
        <xdr:cNvCxnSpPr/>
      </xdr:nvCxnSpPr>
      <xdr:spPr>
        <a:xfrm>
          <a:off x="18656300" y="12972072"/>
          <a:ext cx="889000" cy="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158932</xdr:rowOff>
    </xdr:from>
    <xdr:ext cx="534377" cy="259045"/>
    <xdr:sp macro="" textlink="">
      <xdr:nvSpPr>
        <xdr:cNvPr id="872" name="テキスト ボックス 871"/>
        <xdr:cNvSpPr txBox="1"/>
      </xdr:nvSpPr>
      <xdr:spPr>
        <a:xfrm>
          <a:off x="19278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156836</xdr:rowOff>
    </xdr:from>
    <xdr:ext cx="534377" cy="259045"/>
    <xdr:sp macro="" textlink="">
      <xdr:nvSpPr>
        <xdr:cNvPr id="874" name="テキスト ボックス 873"/>
        <xdr:cNvSpPr txBox="1"/>
      </xdr:nvSpPr>
      <xdr:spPr>
        <a:xfrm>
          <a:off x="18389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152019</xdr:rowOff>
    </xdr:from>
    <xdr:to>
      <xdr:col>116</xdr:col>
      <xdr:colOff>114300</xdr:colOff>
      <xdr:row>75</xdr:row>
      <xdr:rowOff>82169</xdr:rowOff>
    </xdr:to>
    <xdr:sp macro="" textlink="">
      <xdr:nvSpPr>
        <xdr:cNvPr id="880" name="楕円 879"/>
        <xdr:cNvSpPr/>
      </xdr:nvSpPr>
      <xdr:spPr>
        <a:xfrm>
          <a:off x="22110700" y="1283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3446</xdr:rowOff>
    </xdr:from>
    <xdr:ext cx="534377" cy="259045"/>
    <xdr:sp macro="" textlink="">
      <xdr:nvSpPr>
        <xdr:cNvPr id="881" name="繰出金該当値テキスト"/>
        <xdr:cNvSpPr txBox="1"/>
      </xdr:nvSpPr>
      <xdr:spPr>
        <a:xfrm>
          <a:off x="22212300" y="1269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32906</xdr:rowOff>
    </xdr:from>
    <xdr:to>
      <xdr:col>112</xdr:col>
      <xdr:colOff>38100</xdr:colOff>
      <xdr:row>75</xdr:row>
      <xdr:rowOff>134506</xdr:rowOff>
    </xdr:to>
    <xdr:sp macro="" textlink="">
      <xdr:nvSpPr>
        <xdr:cNvPr id="882" name="楕円 881"/>
        <xdr:cNvSpPr/>
      </xdr:nvSpPr>
      <xdr:spPr>
        <a:xfrm>
          <a:off x="21272500" y="128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151033</xdr:rowOff>
    </xdr:from>
    <xdr:ext cx="534377" cy="259045"/>
    <xdr:sp macro="" textlink="">
      <xdr:nvSpPr>
        <xdr:cNvPr id="883" name="テキスト ボックス 882"/>
        <xdr:cNvSpPr txBox="1"/>
      </xdr:nvSpPr>
      <xdr:spPr>
        <a:xfrm>
          <a:off x="21056111" y="1266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103327</xdr:rowOff>
    </xdr:from>
    <xdr:to>
      <xdr:col>107</xdr:col>
      <xdr:colOff>101600</xdr:colOff>
      <xdr:row>76</xdr:row>
      <xdr:rowOff>33477</xdr:rowOff>
    </xdr:to>
    <xdr:sp macro="" textlink="">
      <xdr:nvSpPr>
        <xdr:cNvPr id="884" name="楕円 883"/>
        <xdr:cNvSpPr/>
      </xdr:nvSpPr>
      <xdr:spPr>
        <a:xfrm>
          <a:off x="20383500" y="1296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24604</xdr:rowOff>
    </xdr:from>
    <xdr:ext cx="534377" cy="259045"/>
    <xdr:sp macro="" textlink="">
      <xdr:nvSpPr>
        <xdr:cNvPr id="885" name="テキスト ボックス 884"/>
        <xdr:cNvSpPr txBox="1"/>
      </xdr:nvSpPr>
      <xdr:spPr>
        <a:xfrm>
          <a:off x="20167111" y="1305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114160</xdr:rowOff>
    </xdr:from>
    <xdr:to>
      <xdr:col>102</xdr:col>
      <xdr:colOff>165100</xdr:colOff>
      <xdr:row>76</xdr:row>
      <xdr:rowOff>44310</xdr:rowOff>
    </xdr:to>
    <xdr:sp macro="" textlink="">
      <xdr:nvSpPr>
        <xdr:cNvPr id="886" name="楕円 885"/>
        <xdr:cNvSpPr/>
      </xdr:nvSpPr>
      <xdr:spPr>
        <a:xfrm>
          <a:off x="19494500" y="129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35437</xdr:rowOff>
    </xdr:from>
    <xdr:ext cx="534377" cy="259045"/>
    <xdr:sp macro="" textlink="">
      <xdr:nvSpPr>
        <xdr:cNvPr id="887" name="テキスト ボックス 886"/>
        <xdr:cNvSpPr txBox="1"/>
      </xdr:nvSpPr>
      <xdr:spPr>
        <a:xfrm>
          <a:off x="19278111" y="1306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62522</xdr:rowOff>
    </xdr:from>
    <xdr:to>
      <xdr:col>98</xdr:col>
      <xdr:colOff>38100</xdr:colOff>
      <xdr:row>75</xdr:row>
      <xdr:rowOff>164122</xdr:rowOff>
    </xdr:to>
    <xdr:sp macro="" textlink="">
      <xdr:nvSpPr>
        <xdr:cNvPr id="888" name="楕円 887"/>
        <xdr:cNvSpPr/>
      </xdr:nvSpPr>
      <xdr:spPr>
        <a:xfrm>
          <a:off x="18605500" y="129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155249</xdr:rowOff>
    </xdr:from>
    <xdr:ext cx="534377" cy="259045"/>
    <xdr:sp macro="" textlink="">
      <xdr:nvSpPr>
        <xdr:cNvPr id="889" name="テキスト ボックス 888"/>
        <xdr:cNvSpPr txBox="1"/>
      </xdr:nvSpPr>
      <xdr:spPr>
        <a:xfrm>
          <a:off x="18389111" y="1301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1,330</a:t>
          </a:r>
          <a:r>
            <a:rPr kumimoji="1" lang="ja-JP" altLang="en-US" sz="1300">
              <a:latin typeface="ＭＳ Ｐゴシック" panose="020B0600070205080204" pitchFamily="50" charset="-128"/>
              <a:ea typeface="ＭＳ Ｐゴシック" panose="020B0600070205080204" pitchFamily="50" charset="-128"/>
            </a:rPr>
            <a:t>千円となっており、類似団体平均または前年度比較での差が大きい部分については以下のとおり。</a:t>
          </a:r>
        </a:p>
        <a:p>
          <a:r>
            <a:rPr kumimoji="1" lang="ja-JP" altLang="en-US" sz="1300">
              <a:latin typeface="ＭＳ Ｐゴシック" panose="020B0600070205080204" pitchFamily="50" charset="-128"/>
              <a:ea typeface="ＭＳ Ｐゴシック" panose="020B0600070205080204" pitchFamily="50" charset="-128"/>
            </a:rPr>
            <a:t>・人件費については、類似団体平均との差が</a:t>
          </a:r>
          <a:r>
            <a:rPr kumimoji="1" lang="en-US" altLang="ja-JP" sz="1300">
              <a:latin typeface="ＭＳ Ｐゴシック" panose="020B0600070205080204" pitchFamily="50" charset="-128"/>
              <a:ea typeface="ＭＳ Ｐゴシック" panose="020B0600070205080204" pitchFamily="50" charset="-128"/>
            </a:rPr>
            <a:t>49,661</a:t>
          </a:r>
          <a:r>
            <a:rPr kumimoji="1" lang="ja-JP" altLang="en-US" sz="1300">
              <a:latin typeface="ＭＳ Ｐゴシック" panose="020B0600070205080204" pitchFamily="50" charset="-128"/>
              <a:ea typeface="ＭＳ Ｐゴシック" panose="020B0600070205080204" pitchFamily="50" charset="-128"/>
            </a:rPr>
            <a:t>円となっており、これは民生部門、農林水産部門、教育部門において外部施設が多いことが要因となっている。</a:t>
          </a:r>
        </a:p>
        <a:p>
          <a:r>
            <a:rPr kumimoji="1" lang="ja-JP" altLang="en-US" sz="1300">
              <a:latin typeface="ＭＳ Ｐゴシック" panose="020B0600070205080204" pitchFamily="50" charset="-128"/>
              <a:ea typeface="ＭＳ Ｐゴシック" panose="020B0600070205080204" pitchFamily="50" charset="-128"/>
            </a:rPr>
            <a:t>・補助費等については、例年の釧路東部消防組合への負担金や病院事業会計への繰出金の計上で、前年度比較で</a:t>
          </a:r>
          <a:r>
            <a:rPr kumimoji="1" lang="en-US" altLang="ja-JP" sz="1300">
              <a:latin typeface="ＭＳ Ｐゴシック" panose="020B0600070205080204" pitchFamily="50" charset="-128"/>
              <a:ea typeface="ＭＳ Ｐゴシック" panose="020B0600070205080204" pitchFamily="50" charset="-128"/>
            </a:rPr>
            <a:t>21,218</a:t>
          </a:r>
          <a:r>
            <a:rPr kumimoji="1" lang="ja-JP" altLang="en-US" sz="1300">
              <a:latin typeface="ＭＳ Ｐゴシック" panose="020B0600070205080204" pitchFamily="50" charset="-128"/>
              <a:ea typeface="ＭＳ Ｐゴシック" panose="020B0600070205080204" pitchFamily="50" charset="-128"/>
            </a:rPr>
            <a:t>円の増額、類似団体平均との差が</a:t>
          </a:r>
          <a:r>
            <a:rPr kumimoji="1" lang="en-US" altLang="ja-JP" sz="1300">
              <a:latin typeface="ＭＳ Ｐゴシック" panose="020B0600070205080204" pitchFamily="50" charset="-128"/>
              <a:ea typeface="ＭＳ Ｐゴシック" panose="020B0600070205080204" pitchFamily="50" charset="-128"/>
            </a:rPr>
            <a:t>67,174</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・維持補修費については、前年度比較で</a:t>
          </a:r>
          <a:r>
            <a:rPr kumimoji="1" lang="en-US" altLang="ja-JP" sz="1300">
              <a:latin typeface="ＭＳ Ｐゴシック" panose="020B0600070205080204" pitchFamily="50" charset="-128"/>
              <a:ea typeface="ＭＳ Ｐゴシック" panose="020B0600070205080204" pitchFamily="50" charset="-128"/>
            </a:rPr>
            <a:t>10,485</a:t>
          </a:r>
          <a:r>
            <a:rPr kumimoji="1" lang="ja-JP" altLang="en-US" sz="1300">
              <a:latin typeface="ＭＳ Ｐゴシック" panose="020B0600070205080204" pitchFamily="50" charset="-128"/>
              <a:ea typeface="ＭＳ Ｐゴシック" panose="020B0600070205080204" pitchFamily="50" charset="-128"/>
            </a:rPr>
            <a:t>円の増となっており、これは除排雪で</a:t>
          </a:r>
          <a:r>
            <a:rPr kumimoji="1" lang="en-US" altLang="ja-JP" sz="1300">
              <a:latin typeface="ＭＳ Ｐゴシック" panose="020B0600070205080204" pitchFamily="50" charset="-128"/>
              <a:ea typeface="ＭＳ Ｐゴシック" panose="020B0600070205080204" pitchFamily="50" charset="-128"/>
            </a:rPr>
            <a:t>7,883</a:t>
          </a:r>
          <a:r>
            <a:rPr kumimoji="1" lang="ja-JP" altLang="en-US" sz="1300">
              <a:latin typeface="ＭＳ Ｐゴシック" panose="020B0600070205080204" pitchFamily="50" charset="-128"/>
              <a:ea typeface="ＭＳ Ｐゴシック" panose="020B0600070205080204" pitchFamily="50" charset="-128"/>
            </a:rPr>
            <a:t>円の増等によるもの。なお、類似団体平均と比較し住民一人あたりの負担が大きい要因については、外部施設の多さや老朽化に伴う修繕料が嵩んでいることに起因している。</a:t>
          </a:r>
        </a:p>
        <a:p>
          <a:r>
            <a:rPr kumimoji="1" lang="ja-JP" altLang="en-US" sz="1300">
              <a:latin typeface="ＭＳ Ｐゴシック" panose="020B0600070205080204" pitchFamily="50" charset="-128"/>
              <a:ea typeface="ＭＳ Ｐゴシック" panose="020B0600070205080204" pitchFamily="50" charset="-128"/>
            </a:rPr>
            <a:t>・普通建設事業については、前年度比較で</a:t>
          </a:r>
          <a:r>
            <a:rPr kumimoji="1" lang="en-US" altLang="ja-JP" sz="1300">
              <a:latin typeface="ＭＳ Ｐゴシック" panose="020B0600070205080204" pitchFamily="50" charset="-128"/>
              <a:ea typeface="ＭＳ Ｐゴシック" panose="020B0600070205080204" pitchFamily="50" charset="-128"/>
            </a:rPr>
            <a:t>44,616</a:t>
          </a:r>
          <a:r>
            <a:rPr kumimoji="1" lang="ja-JP" altLang="en-US" sz="1300">
              <a:latin typeface="ＭＳ Ｐゴシック" panose="020B0600070205080204" pitchFamily="50" charset="-128"/>
              <a:ea typeface="ＭＳ Ｐゴシック" panose="020B0600070205080204" pitchFamily="50" charset="-128"/>
            </a:rPr>
            <a:t>円の減となっているものの、類似団体平均と比較すると＋</a:t>
          </a:r>
          <a:r>
            <a:rPr kumimoji="1" lang="en-US" altLang="ja-JP" sz="1300">
              <a:latin typeface="ＭＳ Ｐゴシック" panose="020B0600070205080204" pitchFamily="50" charset="-128"/>
              <a:ea typeface="ＭＳ Ｐゴシック" panose="020B0600070205080204" pitchFamily="50" charset="-128"/>
            </a:rPr>
            <a:t>27,227</a:t>
          </a:r>
          <a:r>
            <a:rPr kumimoji="1" lang="ja-JP" altLang="en-US" sz="1300">
              <a:latin typeface="ＭＳ Ｐゴシック" panose="020B0600070205080204" pitchFamily="50" charset="-128"/>
              <a:ea typeface="ＭＳ Ｐゴシック" panose="020B0600070205080204" pitchFamily="50" charset="-128"/>
            </a:rPr>
            <a:t>円と住民一人あたりの負担が大きいが前年度と比べると差が縮まっている。</a:t>
          </a:r>
        </a:p>
        <a:p>
          <a:r>
            <a:rPr kumimoji="1" lang="ja-JP" altLang="en-US" sz="1300">
              <a:latin typeface="ＭＳ Ｐゴシック" panose="020B0600070205080204" pitchFamily="50" charset="-128"/>
              <a:ea typeface="ＭＳ Ｐゴシック" panose="020B0600070205080204" pitchFamily="50" charset="-128"/>
            </a:rPr>
            <a:t>今後も、各事業について財源確保を努めるとともに、公共施設等総合管理計画に基づき公共施設等の計画的な維持管理を進める。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8,589
8,435
739.27
12,069,237
11,422,507
619,575
5,470,051
12,502,592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58039</xdr:rowOff>
    </xdr:from>
    <xdr:to>
      <xdr:col>24</xdr:col>
      <xdr:colOff>63500</xdr:colOff>
      <xdr:row>36</xdr:row>
      <xdr:rowOff>143002</xdr:rowOff>
    </xdr:to>
    <xdr:cxnSp macro="">
      <xdr:nvCxnSpPr>
        <xdr:cNvPr id="61" name="直線コネクタ 60"/>
        <xdr:cNvCxnSpPr/>
      </xdr:nvCxnSpPr>
      <xdr:spPr>
        <a:xfrm flipV="1">
          <a:off x="3797300" y="6230239"/>
          <a:ext cx="8382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xdr:cNvSpPr txBox="1"/>
      </xdr:nvSpPr>
      <xdr:spPr>
        <a:xfrm>
          <a:off x="4686300" y="597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143002</xdr:rowOff>
    </xdr:from>
    <xdr:to>
      <xdr:col>19</xdr:col>
      <xdr:colOff>177800</xdr:colOff>
      <xdr:row>37</xdr:row>
      <xdr:rowOff>8001</xdr:rowOff>
    </xdr:to>
    <xdr:cxnSp macro="">
      <xdr:nvCxnSpPr>
        <xdr:cNvPr id="64" name="直線コネクタ 63"/>
        <xdr:cNvCxnSpPr/>
      </xdr:nvCxnSpPr>
      <xdr:spPr>
        <a:xfrm flipV="1">
          <a:off x="2908300" y="6315202"/>
          <a:ext cx="889000" cy="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95902</xdr:rowOff>
    </xdr:from>
    <xdr:ext cx="534377" cy="259045"/>
    <xdr:sp macro="" textlink="">
      <xdr:nvSpPr>
        <xdr:cNvPr id="66" name="テキスト ボックス 65"/>
        <xdr:cNvSpPr txBox="1"/>
      </xdr:nvSpPr>
      <xdr:spPr>
        <a:xfrm>
          <a:off x="3530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100203</xdr:rowOff>
    </xdr:from>
    <xdr:to>
      <xdr:col>15</xdr:col>
      <xdr:colOff>50800</xdr:colOff>
      <xdr:row>37</xdr:row>
      <xdr:rowOff>8001</xdr:rowOff>
    </xdr:to>
    <xdr:cxnSp macro="">
      <xdr:nvCxnSpPr>
        <xdr:cNvPr id="67" name="直線コネクタ 66"/>
        <xdr:cNvCxnSpPr/>
      </xdr:nvCxnSpPr>
      <xdr:spPr>
        <a:xfrm>
          <a:off x="2019300" y="6272403"/>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105427</xdr:rowOff>
    </xdr:from>
    <xdr:ext cx="534377" cy="259045"/>
    <xdr:sp macro="" textlink="">
      <xdr:nvSpPr>
        <xdr:cNvPr id="69" name="テキスト ボックス 68"/>
        <xdr:cNvSpPr txBox="1"/>
      </xdr:nvSpPr>
      <xdr:spPr>
        <a:xfrm>
          <a:off x="2641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100203</xdr:rowOff>
    </xdr:from>
    <xdr:to>
      <xdr:col>10</xdr:col>
      <xdr:colOff>114300</xdr:colOff>
      <xdr:row>36</xdr:row>
      <xdr:rowOff>112776</xdr:rowOff>
    </xdr:to>
    <xdr:cxnSp macro="">
      <xdr:nvCxnSpPr>
        <xdr:cNvPr id="70" name="直線コネクタ 69"/>
        <xdr:cNvCxnSpPr/>
      </xdr:nvCxnSpPr>
      <xdr:spPr>
        <a:xfrm flipV="1">
          <a:off x="1130300" y="627240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45737</xdr:rowOff>
    </xdr:from>
    <xdr:ext cx="534377" cy="259045"/>
    <xdr:sp macro="" textlink="">
      <xdr:nvSpPr>
        <xdr:cNvPr id="72" name="テキスト ボックス 71"/>
        <xdr:cNvSpPr txBox="1"/>
      </xdr:nvSpPr>
      <xdr:spPr>
        <a:xfrm>
          <a:off x="1752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53865</xdr:rowOff>
    </xdr:from>
    <xdr:ext cx="534377" cy="259045"/>
    <xdr:sp macro="" textlink="">
      <xdr:nvSpPr>
        <xdr:cNvPr id="74" name="テキスト ボックス 73"/>
        <xdr:cNvSpPr txBox="1"/>
      </xdr:nvSpPr>
      <xdr:spPr>
        <a:xfrm>
          <a:off x="863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7239</xdr:rowOff>
    </xdr:from>
    <xdr:to>
      <xdr:col>24</xdr:col>
      <xdr:colOff>114300</xdr:colOff>
      <xdr:row>36</xdr:row>
      <xdr:rowOff>108839</xdr:rowOff>
    </xdr:to>
    <xdr:sp macro="" textlink="">
      <xdr:nvSpPr>
        <xdr:cNvPr id="80" name="楕円 79"/>
        <xdr:cNvSpPr/>
      </xdr:nvSpPr>
      <xdr:spPr>
        <a:xfrm>
          <a:off x="4584700" y="617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157116</xdr:rowOff>
    </xdr:from>
    <xdr:ext cx="469744" cy="259045"/>
    <xdr:sp macro="" textlink="">
      <xdr:nvSpPr>
        <xdr:cNvPr id="81" name="議会費該当値テキスト"/>
        <xdr:cNvSpPr txBox="1"/>
      </xdr:nvSpPr>
      <xdr:spPr>
        <a:xfrm>
          <a:off x="4686300" y="615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92202</xdr:rowOff>
    </xdr:from>
    <xdr:to>
      <xdr:col>20</xdr:col>
      <xdr:colOff>38100</xdr:colOff>
      <xdr:row>37</xdr:row>
      <xdr:rowOff>22352</xdr:rowOff>
    </xdr:to>
    <xdr:sp macro="" textlink="">
      <xdr:nvSpPr>
        <xdr:cNvPr id="82" name="楕円 81"/>
        <xdr:cNvSpPr/>
      </xdr:nvSpPr>
      <xdr:spPr>
        <a:xfrm>
          <a:off x="3746500" y="626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13479</xdr:rowOff>
    </xdr:from>
    <xdr:ext cx="469744" cy="259045"/>
    <xdr:sp macro="" textlink="">
      <xdr:nvSpPr>
        <xdr:cNvPr id="83" name="テキスト ボックス 82"/>
        <xdr:cNvSpPr txBox="1"/>
      </xdr:nvSpPr>
      <xdr:spPr>
        <a:xfrm>
          <a:off x="3562428" y="63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128651</xdr:rowOff>
    </xdr:from>
    <xdr:to>
      <xdr:col>15</xdr:col>
      <xdr:colOff>101600</xdr:colOff>
      <xdr:row>37</xdr:row>
      <xdr:rowOff>58801</xdr:rowOff>
    </xdr:to>
    <xdr:sp macro="" textlink="">
      <xdr:nvSpPr>
        <xdr:cNvPr id="84" name="楕円 83"/>
        <xdr:cNvSpPr/>
      </xdr:nvSpPr>
      <xdr:spPr>
        <a:xfrm>
          <a:off x="2857500" y="630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49928</xdr:rowOff>
    </xdr:from>
    <xdr:ext cx="469744" cy="259045"/>
    <xdr:sp macro="" textlink="">
      <xdr:nvSpPr>
        <xdr:cNvPr id="85" name="テキスト ボックス 84"/>
        <xdr:cNvSpPr txBox="1"/>
      </xdr:nvSpPr>
      <xdr:spPr>
        <a:xfrm>
          <a:off x="2673428" y="63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49403</xdr:rowOff>
    </xdr:from>
    <xdr:to>
      <xdr:col>10</xdr:col>
      <xdr:colOff>165100</xdr:colOff>
      <xdr:row>36</xdr:row>
      <xdr:rowOff>151003</xdr:rowOff>
    </xdr:to>
    <xdr:sp macro="" textlink="">
      <xdr:nvSpPr>
        <xdr:cNvPr id="86" name="楕円 85"/>
        <xdr:cNvSpPr/>
      </xdr:nvSpPr>
      <xdr:spPr>
        <a:xfrm>
          <a:off x="1968500" y="622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142130</xdr:rowOff>
    </xdr:from>
    <xdr:ext cx="469744" cy="259045"/>
    <xdr:sp macro="" textlink="">
      <xdr:nvSpPr>
        <xdr:cNvPr id="87" name="テキスト ボックス 86"/>
        <xdr:cNvSpPr txBox="1"/>
      </xdr:nvSpPr>
      <xdr:spPr>
        <a:xfrm>
          <a:off x="1784428" y="631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61976</xdr:rowOff>
    </xdr:from>
    <xdr:to>
      <xdr:col>6</xdr:col>
      <xdr:colOff>38100</xdr:colOff>
      <xdr:row>36</xdr:row>
      <xdr:rowOff>163576</xdr:rowOff>
    </xdr:to>
    <xdr:sp macro="" textlink="">
      <xdr:nvSpPr>
        <xdr:cNvPr id="88" name="楕円 87"/>
        <xdr:cNvSpPr/>
      </xdr:nvSpPr>
      <xdr:spPr>
        <a:xfrm>
          <a:off x="1079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154703</xdr:rowOff>
    </xdr:from>
    <xdr:ext cx="469744" cy="259045"/>
    <xdr:sp macro="" textlink="">
      <xdr:nvSpPr>
        <xdr:cNvPr id="89" name="テキスト ボックス 88"/>
        <xdr:cNvSpPr txBox="1"/>
      </xdr:nvSpPr>
      <xdr:spPr>
        <a:xfrm>
          <a:off x="895428" y="632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131934</xdr:rowOff>
    </xdr:from>
    <xdr:to>
      <xdr:col>24</xdr:col>
      <xdr:colOff>63500</xdr:colOff>
      <xdr:row>57</xdr:row>
      <xdr:rowOff>134199</xdr:rowOff>
    </xdr:to>
    <xdr:cxnSp macro="">
      <xdr:nvCxnSpPr>
        <xdr:cNvPr id="120" name="直線コネクタ 119"/>
        <xdr:cNvCxnSpPr/>
      </xdr:nvCxnSpPr>
      <xdr:spPr>
        <a:xfrm>
          <a:off x="3797300" y="9904584"/>
          <a:ext cx="838200" cy="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90060</xdr:rowOff>
    </xdr:from>
    <xdr:to>
      <xdr:col>19</xdr:col>
      <xdr:colOff>177800</xdr:colOff>
      <xdr:row>57</xdr:row>
      <xdr:rowOff>131934</xdr:rowOff>
    </xdr:to>
    <xdr:cxnSp macro="">
      <xdr:nvCxnSpPr>
        <xdr:cNvPr id="123" name="直線コネクタ 122"/>
        <xdr:cNvCxnSpPr/>
      </xdr:nvCxnSpPr>
      <xdr:spPr>
        <a:xfrm>
          <a:off x="2908300" y="9691260"/>
          <a:ext cx="889000" cy="2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90060</xdr:rowOff>
    </xdr:from>
    <xdr:to>
      <xdr:col>15</xdr:col>
      <xdr:colOff>50800</xdr:colOff>
      <xdr:row>57</xdr:row>
      <xdr:rowOff>59413</xdr:rowOff>
    </xdr:to>
    <xdr:cxnSp macro="">
      <xdr:nvCxnSpPr>
        <xdr:cNvPr id="126" name="直線コネクタ 125"/>
        <xdr:cNvCxnSpPr/>
      </xdr:nvCxnSpPr>
      <xdr:spPr>
        <a:xfrm flipV="1">
          <a:off x="2019300" y="9691260"/>
          <a:ext cx="889000" cy="14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59413</xdr:rowOff>
    </xdr:from>
    <xdr:to>
      <xdr:col>10</xdr:col>
      <xdr:colOff>114300</xdr:colOff>
      <xdr:row>57</xdr:row>
      <xdr:rowOff>169211</xdr:rowOff>
    </xdr:to>
    <xdr:cxnSp macro="">
      <xdr:nvCxnSpPr>
        <xdr:cNvPr id="129" name="直線コネクタ 128"/>
        <xdr:cNvCxnSpPr/>
      </xdr:nvCxnSpPr>
      <xdr:spPr>
        <a:xfrm flipV="1">
          <a:off x="1130300" y="9832063"/>
          <a:ext cx="889000" cy="10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167088</xdr:rowOff>
    </xdr:from>
    <xdr:ext cx="599010" cy="259045"/>
    <xdr:sp macro="" textlink="">
      <xdr:nvSpPr>
        <xdr:cNvPr id="131" name="テキスト ボックス 130"/>
        <xdr:cNvSpPr txBox="1"/>
      </xdr:nvSpPr>
      <xdr:spPr>
        <a:xfrm>
          <a:off x="1719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42532</xdr:rowOff>
    </xdr:from>
    <xdr:ext cx="599010" cy="259045"/>
    <xdr:sp macro="" textlink="">
      <xdr:nvSpPr>
        <xdr:cNvPr id="133" name="テキスト ボックス 132"/>
        <xdr:cNvSpPr txBox="1"/>
      </xdr:nvSpPr>
      <xdr:spPr>
        <a:xfrm>
          <a:off x="830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83399</xdr:rowOff>
    </xdr:from>
    <xdr:to>
      <xdr:col>24</xdr:col>
      <xdr:colOff>114300</xdr:colOff>
      <xdr:row>58</xdr:row>
      <xdr:rowOff>13549</xdr:rowOff>
    </xdr:to>
    <xdr:sp macro="" textlink="">
      <xdr:nvSpPr>
        <xdr:cNvPr id="139" name="楕円 138"/>
        <xdr:cNvSpPr/>
      </xdr:nvSpPr>
      <xdr:spPr>
        <a:xfrm>
          <a:off x="4584700" y="985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61826</xdr:rowOff>
    </xdr:from>
    <xdr:ext cx="599010" cy="259045"/>
    <xdr:sp macro="" textlink="">
      <xdr:nvSpPr>
        <xdr:cNvPr id="140" name="総務費該当値テキスト"/>
        <xdr:cNvSpPr txBox="1"/>
      </xdr:nvSpPr>
      <xdr:spPr>
        <a:xfrm>
          <a:off x="4686300" y="983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81134</xdr:rowOff>
    </xdr:from>
    <xdr:to>
      <xdr:col>20</xdr:col>
      <xdr:colOff>38100</xdr:colOff>
      <xdr:row>58</xdr:row>
      <xdr:rowOff>11284</xdr:rowOff>
    </xdr:to>
    <xdr:sp macro="" textlink="">
      <xdr:nvSpPr>
        <xdr:cNvPr id="141" name="楕円 140"/>
        <xdr:cNvSpPr/>
      </xdr:nvSpPr>
      <xdr:spPr>
        <a:xfrm>
          <a:off x="3746500" y="98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2411</xdr:rowOff>
    </xdr:from>
    <xdr:ext cx="599010" cy="259045"/>
    <xdr:sp macro="" textlink="">
      <xdr:nvSpPr>
        <xdr:cNvPr id="142" name="テキスト ボックス 141"/>
        <xdr:cNvSpPr txBox="1"/>
      </xdr:nvSpPr>
      <xdr:spPr>
        <a:xfrm>
          <a:off x="3497795" y="994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39260</xdr:rowOff>
    </xdr:from>
    <xdr:to>
      <xdr:col>15</xdr:col>
      <xdr:colOff>101600</xdr:colOff>
      <xdr:row>56</xdr:row>
      <xdr:rowOff>140860</xdr:rowOff>
    </xdr:to>
    <xdr:sp macro="" textlink="">
      <xdr:nvSpPr>
        <xdr:cNvPr id="143" name="楕円 142"/>
        <xdr:cNvSpPr/>
      </xdr:nvSpPr>
      <xdr:spPr>
        <a:xfrm>
          <a:off x="2857500" y="964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131987</xdr:rowOff>
    </xdr:from>
    <xdr:ext cx="599010" cy="259045"/>
    <xdr:sp macro="" textlink="">
      <xdr:nvSpPr>
        <xdr:cNvPr id="144" name="テキスト ボックス 143"/>
        <xdr:cNvSpPr txBox="1"/>
      </xdr:nvSpPr>
      <xdr:spPr>
        <a:xfrm>
          <a:off x="2608795" y="973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8613</xdr:rowOff>
    </xdr:from>
    <xdr:to>
      <xdr:col>10</xdr:col>
      <xdr:colOff>165100</xdr:colOff>
      <xdr:row>57</xdr:row>
      <xdr:rowOff>110213</xdr:rowOff>
    </xdr:to>
    <xdr:sp macro="" textlink="">
      <xdr:nvSpPr>
        <xdr:cNvPr id="145" name="楕円 144"/>
        <xdr:cNvSpPr/>
      </xdr:nvSpPr>
      <xdr:spPr>
        <a:xfrm>
          <a:off x="1968500" y="978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126740</xdr:rowOff>
    </xdr:from>
    <xdr:ext cx="599010" cy="259045"/>
    <xdr:sp macro="" textlink="">
      <xdr:nvSpPr>
        <xdr:cNvPr id="146" name="テキスト ボックス 145"/>
        <xdr:cNvSpPr txBox="1"/>
      </xdr:nvSpPr>
      <xdr:spPr>
        <a:xfrm>
          <a:off x="1719795" y="9556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118411</xdr:rowOff>
    </xdr:from>
    <xdr:to>
      <xdr:col>6</xdr:col>
      <xdr:colOff>38100</xdr:colOff>
      <xdr:row>58</xdr:row>
      <xdr:rowOff>48561</xdr:rowOff>
    </xdr:to>
    <xdr:sp macro="" textlink="">
      <xdr:nvSpPr>
        <xdr:cNvPr id="147" name="楕円 146"/>
        <xdr:cNvSpPr/>
      </xdr:nvSpPr>
      <xdr:spPr>
        <a:xfrm>
          <a:off x="1079500" y="989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39688</xdr:rowOff>
    </xdr:from>
    <xdr:ext cx="599010" cy="259045"/>
    <xdr:sp macro="" textlink="">
      <xdr:nvSpPr>
        <xdr:cNvPr id="148" name="テキスト ボックス 147"/>
        <xdr:cNvSpPr txBox="1"/>
      </xdr:nvSpPr>
      <xdr:spPr>
        <a:xfrm>
          <a:off x="830795" y="998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55287</xdr:rowOff>
    </xdr:from>
    <xdr:to>
      <xdr:col>24</xdr:col>
      <xdr:colOff>63500</xdr:colOff>
      <xdr:row>76</xdr:row>
      <xdr:rowOff>55863</xdr:rowOff>
    </xdr:to>
    <xdr:cxnSp macro="">
      <xdr:nvCxnSpPr>
        <xdr:cNvPr id="176" name="直線コネクタ 175"/>
        <xdr:cNvCxnSpPr/>
      </xdr:nvCxnSpPr>
      <xdr:spPr>
        <a:xfrm>
          <a:off x="3797300" y="12742587"/>
          <a:ext cx="838200" cy="34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xdr:cNvSpPr txBox="1"/>
      </xdr:nvSpPr>
      <xdr:spPr>
        <a:xfrm>
          <a:off x="4686300" y="127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157728</xdr:rowOff>
    </xdr:from>
    <xdr:to>
      <xdr:col>19</xdr:col>
      <xdr:colOff>177800</xdr:colOff>
      <xdr:row>74</xdr:row>
      <xdr:rowOff>55287</xdr:rowOff>
    </xdr:to>
    <xdr:cxnSp macro="">
      <xdr:nvCxnSpPr>
        <xdr:cNvPr id="179" name="直線コネクタ 178"/>
        <xdr:cNvCxnSpPr/>
      </xdr:nvCxnSpPr>
      <xdr:spPr>
        <a:xfrm>
          <a:off x="2908300" y="12673578"/>
          <a:ext cx="889000" cy="6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65475</xdr:rowOff>
    </xdr:from>
    <xdr:ext cx="599010" cy="259045"/>
    <xdr:sp macro="" textlink="">
      <xdr:nvSpPr>
        <xdr:cNvPr id="181" name="テキスト ボックス 180"/>
        <xdr:cNvSpPr txBox="1"/>
      </xdr:nvSpPr>
      <xdr:spPr>
        <a:xfrm>
          <a:off x="3497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157728</xdr:rowOff>
    </xdr:from>
    <xdr:to>
      <xdr:col>15</xdr:col>
      <xdr:colOff>50800</xdr:colOff>
      <xdr:row>74</xdr:row>
      <xdr:rowOff>61766</xdr:rowOff>
    </xdr:to>
    <xdr:cxnSp macro="">
      <xdr:nvCxnSpPr>
        <xdr:cNvPr id="182" name="直線コネクタ 181"/>
        <xdr:cNvCxnSpPr/>
      </xdr:nvCxnSpPr>
      <xdr:spPr>
        <a:xfrm flipV="1">
          <a:off x="2019300" y="12673578"/>
          <a:ext cx="889000" cy="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48641</xdr:rowOff>
    </xdr:from>
    <xdr:ext cx="599010" cy="259045"/>
    <xdr:sp macro="" textlink="">
      <xdr:nvSpPr>
        <xdr:cNvPr id="184" name="テキスト ボックス 183"/>
        <xdr:cNvSpPr txBox="1"/>
      </xdr:nvSpPr>
      <xdr:spPr>
        <a:xfrm>
          <a:off x="2608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61766</xdr:rowOff>
    </xdr:from>
    <xdr:to>
      <xdr:col>10</xdr:col>
      <xdr:colOff>114300</xdr:colOff>
      <xdr:row>76</xdr:row>
      <xdr:rowOff>136925</xdr:rowOff>
    </xdr:to>
    <xdr:cxnSp macro="">
      <xdr:nvCxnSpPr>
        <xdr:cNvPr id="185" name="直線コネクタ 184"/>
        <xdr:cNvCxnSpPr/>
      </xdr:nvCxnSpPr>
      <xdr:spPr>
        <a:xfrm flipV="1">
          <a:off x="1130300" y="12749066"/>
          <a:ext cx="889000" cy="4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99948</xdr:rowOff>
    </xdr:from>
    <xdr:ext cx="599010" cy="259045"/>
    <xdr:sp macro="" textlink="">
      <xdr:nvSpPr>
        <xdr:cNvPr id="187" name="テキスト ボックス 186"/>
        <xdr:cNvSpPr txBox="1"/>
      </xdr:nvSpPr>
      <xdr:spPr>
        <a:xfrm>
          <a:off x="1719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xdr:cNvSpPr txBox="1"/>
      </xdr:nvSpPr>
      <xdr:spPr>
        <a:xfrm>
          <a:off x="830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5063</xdr:rowOff>
    </xdr:from>
    <xdr:to>
      <xdr:col>24</xdr:col>
      <xdr:colOff>114300</xdr:colOff>
      <xdr:row>76</xdr:row>
      <xdr:rowOff>106663</xdr:rowOff>
    </xdr:to>
    <xdr:sp macro="" textlink="">
      <xdr:nvSpPr>
        <xdr:cNvPr id="195" name="楕円 194"/>
        <xdr:cNvSpPr/>
      </xdr:nvSpPr>
      <xdr:spPr>
        <a:xfrm>
          <a:off x="4584700" y="1303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154940</xdr:rowOff>
    </xdr:from>
    <xdr:ext cx="599010" cy="259045"/>
    <xdr:sp macro="" textlink="">
      <xdr:nvSpPr>
        <xdr:cNvPr id="196" name="民生費該当値テキスト"/>
        <xdr:cNvSpPr txBox="1"/>
      </xdr:nvSpPr>
      <xdr:spPr>
        <a:xfrm>
          <a:off x="4686300" y="130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4487</xdr:rowOff>
    </xdr:from>
    <xdr:to>
      <xdr:col>20</xdr:col>
      <xdr:colOff>38100</xdr:colOff>
      <xdr:row>74</xdr:row>
      <xdr:rowOff>106087</xdr:rowOff>
    </xdr:to>
    <xdr:sp macro="" textlink="">
      <xdr:nvSpPr>
        <xdr:cNvPr id="197" name="楕円 196"/>
        <xdr:cNvSpPr/>
      </xdr:nvSpPr>
      <xdr:spPr>
        <a:xfrm>
          <a:off x="3746500" y="1269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122614</xdr:rowOff>
    </xdr:from>
    <xdr:ext cx="599010" cy="259045"/>
    <xdr:sp macro="" textlink="">
      <xdr:nvSpPr>
        <xdr:cNvPr id="198" name="テキスト ボックス 197"/>
        <xdr:cNvSpPr txBox="1"/>
      </xdr:nvSpPr>
      <xdr:spPr>
        <a:xfrm>
          <a:off x="3497795" y="1246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106928</xdr:rowOff>
    </xdr:from>
    <xdr:to>
      <xdr:col>15</xdr:col>
      <xdr:colOff>101600</xdr:colOff>
      <xdr:row>74</xdr:row>
      <xdr:rowOff>37078</xdr:rowOff>
    </xdr:to>
    <xdr:sp macro="" textlink="">
      <xdr:nvSpPr>
        <xdr:cNvPr id="199" name="楕円 198"/>
        <xdr:cNvSpPr/>
      </xdr:nvSpPr>
      <xdr:spPr>
        <a:xfrm>
          <a:off x="2857500" y="1262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53605</xdr:rowOff>
    </xdr:from>
    <xdr:ext cx="599010" cy="259045"/>
    <xdr:sp macro="" textlink="">
      <xdr:nvSpPr>
        <xdr:cNvPr id="200" name="テキスト ボックス 199"/>
        <xdr:cNvSpPr txBox="1"/>
      </xdr:nvSpPr>
      <xdr:spPr>
        <a:xfrm>
          <a:off x="2608795" y="1239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10966</xdr:rowOff>
    </xdr:from>
    <xdr:to>
      <xdr:col>10</xdr:col>
      <xdr:colOff>165100</xdr:colOff>
      <xdr:row>74</xdr:row>
      <xdr:rowOff>112566</xdr:rowOff>
    </xdr:to>
    <xdr:sp macro="" textlink="">
      <xdr:nvSpPr>
        <xdr:cNvPr id="201" name="楕円 200"/>
        <xdr:cNvSpPr/>
      </xdr:nvSpPr>
      <xdr:spPr>
        <a:xfrm>
          <a:off x="1968500" y="126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129093</xdr:rowOff>
    </xdr:from>
    <xdr:ext cx="599010" cy="259045"/>
    <xdr:sp macro="" textlink="">
      <xdr:nvSpPr>
        <xdr:cNvPr id="202" name="テキスト ボックス 201"/>
        <xdr:cNvSpPr txBox="1"/>
      </xdr:nvSpPr>
      <xdr:spPr>
        <a:xfrm>
          <a:off x="1719795" y="1247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86125</xdr:rowOff>
    </xdr:from>
    <xdr:to>
      <xdr:col>6</xdr:col>
      <xdr:colOff>38100</xdr:colOff>
      <xdr:row>77</xdr:row>
      <xdr:rowOff>16275</xdr:rowOff>
    </xdr:to>
    <xdr:sp macro="" textlink="">
      <xdr:nvSpPr>
        <xdr:cNvPr id="203" name="楕円 202"/>
        <xdr:cNvSpPr/>
      </xdr:nvSpPr>
      <xdr:spPr>
        <a:xfrm>
          <a:off x="1079500" y="1311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7402</xdr:rowOff>
    </xdr:from>
    <xdr:ext cx="599010" cy="259045"/>
    <xdr:sp macro="" textlink="">
      <xdr:nvSpPr>
        <xdr:cNvPr id="204" name="テキスト ボックス 203"/>
        <xdr:cNvSpPr txBox="1"/>
      </xdr:nvSpPr>
      <xdr:spPr>
        <a:xfrm>
          <a:off x="830795" y="1320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74737</xdr:rowOff>
    </xdr:from>
    <xdr:to>
      <xdr:col>24</xdr:col>
      <xdr:colOff>63500</xdr:colOff>
      <xdr:row>94</xdr:row>
      <xdr:rowOff>88252</xdr:rowOff>
    </xdr:to>
    <xdr:cxnSp macro="">
      <xdr:nvCxnSpPr>
        <xdr:cNvPr id="231" name="直線コネクタ 230"/>
        <xdr:cNvCxnSpPr/>
      </xdr:nvCxnSpPr>
      <xdr:spPr>
        <a:xfrm flipV="1">
          <a:off x="3797300" y="16191037"/>
          <a:ext cx="838200" cy="1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91180</xdr:rowOff>
    </xdr:from>
    <xdr:ext cx="599010" cy="259045"/>
    <xdr:sp macro="" textlink="">
      <xdr:nvSpPr>
        <xdr:cNvPr id="232" name="衛生費平均値テキスト"/>
        <xdr:cNvSpPr txBox="1"/>
      </xdr:nvSpPr>
      <xdr:spPr>
        <a:xfrm>
          <a:off x="4686300" y="1637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88252</xdr:rowOff>
    </xdr:from>
    <xdr:to>
      <xdr:col>19</xdr:col>
      <xdr:colOff>177800</xdr:colOff>
      <xdr:row>94</xdr:row>
      <xdr:rowOff>150595</xdr:rowOff>
    </xdr:to>
    <xdr:cxnSp macro="">
      <xdr:nvCxnSpPr>
        <xdr:cNvPr id="234" name="直線コネクタ 233"/>
        <xdr:cNvCxnSpPr/>
      </xdr:nvCxnSpPr>
      <xdr:spPr>
        <a:xfrm flipV="1">
          <a:off x="2908300" y="16204552"/>
          <a:ext cx="889000" cy="6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40246</xdr:rowOff>
    </xdr:from>
    <xdr:ext cx="599010" cy="259045"/>
    <xdr:sp macro="" textlink="">
      <xdr:nvSpPr>
        <xdr:cNvPr id="236" name="テキスト ボックス 235"/>
        <xdr:cNvSpPr txBox="1"/>
      </xdr:nvSpPr>
      <xdr:spPr>
        <a:xfrm>
          <a:off x="3497795" y="164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150595</xdr:rowOff>
    </xdr:from>
    <xdr:to>
      <xdr:col>15</xdr:col>
      <xdr:colOff>50800</xdr:colOff>
      <xdr:row>95</xdr:row>
      <xdr:rowOff>75642</xdr:rowOff>
    </xdr:to>
    <xdr:cxnSp macro="">
      <xdr:nvCxnSpPr>
        <xdr:cNvPr id="237" name="直線コネクタ 236"/>
        <xdr:cNvCxnSpPr/>
      </xdr:nvCxnSpPr>
      <xdr:spPr>
        <a:xfrm flipV="1">
          <a:off x="2019300" y="16266895"/>
          <a:ext cx="889000" cy="9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104081</xdr:rowOff>
    </xdr:from>
    <xdr:ext cx="534377" cy="259045"/>
    <xdr:sp macro="" textlink="">
      <xdr:nvSpPr>
        <xdr:cNvPr id="239" name="テキスト ボックス 238"/>
        <xdr:cNvSpPr txBox="1"/>
      </xdr:nvSpPr>
      <xdr:spPr>
        <a:xfrm>
          <a:off x="2641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75642</xdr:rowOff>
    </xdr:from>
    <xdr:to>
      <xdr:col>10</xdr:col>
      <xdr:colOff>114300</xdr:colOff>
      <xdr:row>95</xdr:row>
      <xdr:rowOff>86925</xdr:rowOff>
    </xdr:to>
    <xdr:cxnSp macro="">
      <xdr:nvCxnSpPr>
        <xdr:cNvPr id="240" name="直線コネクタ 239"/>
        <xdr:cNvCxnSpPr/>
      </xdr:nvCxnSpPr>
      <xdr:spPr>
        <a:xfrm flipV="1">
          <a:off x="1130300" y="16363392"/>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122483</xdr:rowOff>
    </xdr:from>
    <xdr:ext cx="534377" cy="259045"/>
    <xdr:sp macro="" textlink="">
      <xdr:nvSpPr>
        <xdr:cNvPr id="242" name="テキスト ボックス 241"/>
        <xdr:cNvSpPr txBox="1"/>
      </xdr:nvSpPr>
      <xdr:spPr>
        <a:xfrm>
          <a:off x="1752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145370</xdr:rowOff>
    </xdr:from>
    <xdr:ext cx="534377" cy="259045"/>
    <xdr:sp macro="" textlink="">
      <xdr:nvSpPr>
        <xdr:cNvPr id="244" name="テキスト ボックス 243"/>
        <xdr:cNvSpPr txBox="1"/>
      </xdr:nvSpPr>
      <xdr:spPr>
        <a:xfrm>
          <a:off x="863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23937</xdr:rowOff>
    </xdr:from>
    <xdr:to>
      <xdr:col>24</xdr:col>
      <xdr:colOff>114300</xdr:colOff>
      <xdr:row>94</xdr:row>
      <xdr:rowOff>125537</xdr:rowOff>
    </xdr:to>
    <xdr:sp macro="" textlink="">
      <xdr:nvSpPr>
        <xdr:cNvPr id="250" name="楕円 249"/>
        <xdr:cNvSpPr/>
      </xdr:nvSpPr>
      <xdr:spPr>
        <a:xfrm>
          <a:off x="4584700" y="1614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46814</xdr:rowOff>
    </xdr:from>
    <xdr:ext cx="599010" cy="259045"/>
    <xdr:sp macro="" textlink="">
      <xdr:nvSpPr>
        <xdr:cNvPr id="251" name="衛生費該当値テキスト"/>
        <xdr:cNvSpPr txBox="1"/>
      </xdr:nvSpPr>
      <xdr:spPr>
        <a:xfrm>
          <a:off x="4686300" y="1599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37452</xdr:rowOff>
    </xdr:from>
    <xdr:to>
      <xdr:col>20</xdr:col>
      <xdr:colOff>38100</xdr:colOff>
      <xdr:row>94</xdr:row>
      <xdr:rowOff>139052</xdr:rowOff>
    </xdr:to>
    <xdr:sp macro="" textlink="">
      <xdr:nvSpPr>
        <xdr:cNvPr id="252" name="楕円 251"/>
        <xdr:cNvSpPr/>
      </xdr:nvSpPr>
      <xdr:spPr>
        <a:xfrm>
          <a:off x="3746500" y="1615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155579</xdr:rowOff>
    </xdr:from>
    <xdr:ext cx="599010" cy="259045"/>
    <xdr:sp macro="" textlink="">
      <xdr:nvSpPr>
        <xdr:cNvPr id="253" name="テキスト ボックス 252"/>
        <xdr:cNvSpPr txBox="1"/>
      </xdr:nvSpPr>
      <xdr:spPr>
        <a:xfrm>
          <a:off x="3497795" y="1592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99795</xdr:rowOff>
    </xdr:from>
    <xdr:to>
      <xdr:col>15</xdr:col>
      <xdr:colOff>101600</xdr:colOff>
      <xdr:row>95</xdr:row>
      <xdr:rowOff>29945</xdr:rowOff>
    </xdr:to>
    <xdr:sp macro="" textlink="">
      <xdr:nvSpPr>
        <xdr:cNvPr id="254" name="楕円 253"/>
        <xdr:cNvSpPr/>
      </xdr:nvSpPr>
      <xdr:spPr>
        <a:xfrm>
          <a:off x="2857500" y="162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46472</xdr:rowOff>
    </xdr:from>
    <xdr:ext cx="599010" cy="259045"/>
    <xdr:sp macro="" textlink="">
      <xdr:nvSpPr>
        <xdr:cNvPr id="255" name="テキスト ボックス 254"/>
        <xdr:cNvSpPr txBox="1"/>
      </xdr:nvSpPr>
      <xdr:spPr>
        <a:xfrm>
          <a:off x="2608795" y="1599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24842</xdr:rowOff>
    </xdr:from>
    <xdr:to>
      <xdr:col>10</xdr:col>
      <xdr:colOff>165100</xdr:colOff>
      <xdr:row>95</xdr:row>
      <xdr:rowOff>126442</xdr:rowOff>
    </xdr:to>
    <xdr:sp macro="" textlink="">
      <xdr:nvSpPr>
        <xdr:cNvPr id="256" name="楕円 255"/>
        <xdr:cNvSpPr/>
      </xdr:nvSpPr>
      <xdr:spPr>
        <a:xfrm>
          <a:off x="1968500" y="163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142969</xdr:rowOff>
    </xdr:from>
    <xdr:ext cx="599010" cy="259045"/>
    <xdr:sp macro="" textlink="">
      <xdr:nvSpPr>
        <xdr:cNvPr id="257" name="テキスト ボックス 256"/>
        <xdr:cNvSpPr txBox="1"/>
      </xdr:nvSpPr>
      <xdr:spPr>
        <a:xfrm>
          <a:off x="1719795" y="1608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36125</xdr:rowOff>
    </xdr:from>
    <xdr:to>
      <xdr:col>6</xdr:col>
      <xdr:colOff>38100</xdr:colOff>
      <xdr:row>95</xdr:row>
      <xdr:rowOff>137725</xdr:rowOff>
    </xdr:to>
    <xdr:sp macro="" textlink="">
      <xdr:nvSpPr>
        <xdr:cNvPr id="258" name="楕円 257"/>
        <xdr:cNvSpPr/>
      </xdr:nvSpPr>
      <xdr:spPr>
        <a:xfrm>
          <a:off x="1079500" y="163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154252</xdr:rowOff>
    </xdr:from>
    <xdr:ext cx="599010" cy="259045"/>
    <xdr:sp macro="" textlink="">
      <xdr:nvSpPr>
        <xdr:cNvPr id="259" name="テキスト ボックス 258"/>
        <xdr:cNvSpPr txBox="1"/>
      </xdr:nvSpPr>
      <xdr:spPr>
        <a:xfrm>
          <a:off x="830795" y="1609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154739</xdr:rowOff>
    </xdr:from>
    <xdr:to>
      <xdr:col>55</xdr:col>
      <xdr:colOff>0</xdr:colOff>
      <xdr:row>57</xdr:row>
      <xdr:rowOff>70751</xdr:rowOff>
    </xdr:to>
    <xdr:cxnSp macro="">
      <xdr:nvCxnSpPr>
        <xdr:cNvPr id="349" name="直線コネクタ 348"/>
        <xdr:cNvCxnSpPr/>
      </xdr:nvCxnSpPr>
      <xdr:spPr>
        <a:xfrm flipV="1">
          <a:off x="9639300" y="9755939"/>
          <a:ext cx="838200" cy="8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159812</xdr:rowOff>
    </xdr:from>
    <xdr:ext cx="599010" cy="259045"/>
    <xdr:sp macro="" textlink="">
      <xdr:nvSpPr>
        <xdr:cNvPr id="350" name="農林水産業費平均値テキスト"/>
        <xdr:cNvSpPr txBox="1"/>
      </xdr:nvSpPr>
      <xdr:spPr>
        <a:xfrm>
          <a:off x="10528300" y="9761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148589</xdr:rowOff>
    </xdr:from>
    <xdr:to>
      <xdr:col>50</xdr:col>
      <xdr:colOff>114300</xdr:colOff>
      <xdr:row>57</xdr:row>
      <xdr:rowOff>70751</xdr:rowOff>
    </xdr:to>
    <xdr:cxnSp macro="">
      <xdr:nvCxnSpPr>
        <xdr:cNvPr id="352" name="直線コネクタ 351"/>
        <xdr:cNvCxnSpPr/>
      </xdr:nvCxnSpPr>
      <xdr:spPr>
        <a:xfrm>
          <a:off x="8750300" y="9749789"/>
          <a:ext cx="889000" cy="9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133614</xdr:rowOff>
    </xdr:from>
    <xdr:ext cx="599010" cy="259045"/>
    <xdr:sp macro="" textlink="">
      <xdr:nvSpPr>
        <xdr:cNvPr id="354" name="テキスト ボックス 353"/>
        <xdr:cNvSpPr txBox="1"/>
      </xdr:nvSpPr>
      <xdr:spPr>
        <a:xfrm>
          <a:off x="9339795" y="990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17307</xdr:rowOff>
    </xdr:from>
    <xdr:to>
      <xdr:col>45</xdr:col>
      <xdr:colOff>177800</xdr:colOff>
      <xdr:row>56</xdr:row>
      <xdr:rowOff>148589</xdr:rowOff>
    </xdr:to>
    <xdr:cxnSp macro="">
      <xdr:nvCxnSpPr>
        <xdr:cNvPr id="355" name="直線コネクタ 354"/>
        <xdr:cNvCxnSpPr/>
      </xdr:nvCxnSpPr>
      <xdr:spPr>
        <a:xfrm>
          <a:off x="7861300" y="9618507"/>
          <a:ext cx="8890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155446</xdr:rowOff>
    </xdr:from>
    <xdr:ext cx="599010" cy="259045"/>
    <xdr:sp macro="" textlink="">
      <xdr:nvSpPr>
        <xdr:cNvPr id="357" name="テキスト ボックス 356"/>
        <xdr:cNvSpPr txBox="1"/>
      </xdr:nvSpPr>
      <xdr:spPr>
        <a:xfrm>
          <a:off x="8450795" y="99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17307</xdr:rowOff>
    </xdr:from>
    <xdr:to>
      <xdr:col>41</xdr:col>
      <xdr:colOff>50800</xdr:colOff>
      <xdr:row>57</xdr:row>
      <xdr:rowOff>19499</xdr:rowOff>
    </xdr:to>
    <xdr:cxnSp macro="">
      <xdr:nvCxnSpPr>
        <xdr:cNvPr id="358" name="直線コネクタ 357"/>
        <xdr:cNvCxnSpPr/>
      </xdr:nvCxnSpPr>
      <xdr:spPr>
        <a:xfrm flipV="1">
          <a:off x="6972300" y="9618507"/>
          <a:ext cx="889000" cy="17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139402</xdr:rowOff>
    </xdr:from>
    <xdr:ext cx="599010" cy="259045"/>
    <xdr:sp macro="" textlink="">
      <xdr:nvSpPr>
        <xdr:cNvPr id="360" name="テキスト ボックス 359"/>
        <xdr:cNvSpPr txBox="1"/>
      </xdr:nvSpPr>
      <xdr:spPr>
        <a:xfrm>
          <a:off x="7561795" y="991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158776</xdr:rowOff>
    </xdr:from>
    <xdr:ext cx="534377" cy="259045"/>
    <xdr:sp macro="" textlink="">
      <xdr:nvSpPr>
        <xdr:cNvPr id="362" name="テキスト ボックス 361"/>
        <xdr:cNvSpPr txBox="1"/>
      </xdr:nvSpPr>
      <xdr:spPr>
        <a:xfrm>
          <a:off x="6705111" y="99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103939</xdr:rowOff>
    </xdr:from>
    <xdr:to>
      <xdr:col>55</xdr:col>
      <xdr:colOff>50800</xdr:colOff>
      <xdr:row>57</xdr:row>
      <xdr:rowOff>34089</xdr:rowOff>
    </xdr:to>
    <xdr:sp macro="" textlink="">
      <xdr:nvSpPr>
        <xdr:cNvPr id="368" name="楕円 367"/>
        <xdr:cNvSpPr/>
      </xdr:nvSpPr>
      <xdr:spPr>
        <a:xfrm>
          <a:off x="10426700" y="970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126816</xdr:rowOff>
    </xdr:from>
    <xdr:ext cx="599010" cy="259045"/>
    <xdr:sp macro="" textlink="">
      <xdr:nvSpPr>
        <xdr:cNvPr id="369" name="農林水産業費該当値テキスト"/>
        <xdr:cNvSpPr txBox="1"/>
      </xdr:nvSpPr>
      <xdr:spPr>
        <a:xfrm>
          <a:off x="10528300" y="955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19951</xdr:rowOff>
    </xdr:from>
    <xdr:to>
      <xdr:col>50</xdr:col>
      <xdr:colOff>165100</xdr:colOff>
      <xdr:row>57</xdr:row>
      <xdr:rowOff>121551</xdr:rowOff>
    </xdr:to>
    <xdr:sp macro="" textlink="">
      <xdr:nvSpPr>
        <xdr:cNvPr id="370" name="楕円 369"/>
        <xdr:cNvSpPr/>
      </xdr:nvSpPr>
      <xdr:spPr>
        <a:xfrm>
          <a:off x="9588500" y="97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138078</xdr:rowOff>
    </xdr:from>
    <xdr:ext cx="599010" cy="259045"/>
    <xdr:sp macro="" textlink="">
      <xdr:nvSpPr>
        <xdr:cNvPr id="371" name="テキスト ボックス 370"/>
        <xdr:cNvSpPr txBox="1"/>
      </xdr:nvSpPr>
      <xdr:spPr>
        <a:xfrm>
          <a:off x="9339795" y="956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97789</xdr:rowOff>
    </xdr:from>
    <xdr:to>
      <xdr:col>46</xdr:col>
      <xdr:colOff>38100</xdr:colOff>
      <xdr:row>57</xdr:row>
      <xdr:rowOff>27939</xdr:rowOff>
    </xdr:to>
    <xdr:sp macro="" textlink="">
      <xdr:nvSpPr>
        <xdr:cNvPr id="372" name="楕円 371"/>
        <xdr:cNvSpPr/>
      </xdr:nvSpPr>
      <xdr:spPr>
        <a:xfrm>
          <a:off x="8699500" y="969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44466</xdr:rowOff>
    </xdr:from>
    <xdr:ext cx="599010" cy="259045"/>
    <xdr:sp macro="" textlink="">
      <xdr:nvSpPr>
        <xdr:cNvPr id="373" name="テキスト ボックス 372"/>
        <xdr:cNvSpPr txBox="1"/>
      </xdr:nvSpPr>
      <xdr:spPr>
        <a:xfrm>
          <a:off x="8450795" y="947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137957</xdr:rowOff>
    </xdr:from>
    <xdr:to>
      <xdr:col>41</xdr:col>
      <xdr:colOff>101600</xdr:colOff>
      <xdr:row>56</xdr:row>
      <xdr:rowOff>68107</xdr:rowOff>
    </xdr:to>
    <xdr:sp macro="" textlink="">
      <xdr:nvSpPr>
        <xdr:cNvPr id="374" name="楕円 373"/>
        <xdr:cNvSpPr/>
      </xdr:nvSpPr>
      <xdr:spPr>
        <a:xfrm>
          <a:off x="7810500" y="956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84634</xdr:rowOff>
    </xdr:from>
    <xdr:ext cx="599010" cy="259045"/>
    <xdr:sp macro="" textlink="">
      <xdr:nvSpPr>
        <xdr:cNvPr id="375" name="テキスト ボックス 374"/>
        <xdr:cNvSpPr txBox="1"/>
      </xdr:nvSpPr>
      <xdr:spPr>
        <a:xfrm>
          <a:off x="7561795" y="934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140149</xdr:rowOff>
    </xdr:from>
    <xdr:to>
      <xdr:col>36</xdr:col>
      <xdr:colOff>165100</xdr:colOff>
      <xdr:row>57</xdr:row>
      <xdr:rowOff>70299</xdr:rowOff>
    </xdr:to>
    <xdr:sp macro="" textlink="">
      <xdr:nvSpPr>
        <xdr:cNvPr id="376" name="楕円 375"/>
        <xdr:cNvSpPr/>
      </xdr:nvSpPr>
      <xdr:spPr>
        <a:xfrm>
          <a:off x="6921500" y="974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86826</xdr:rowOff>
    </xdr:from>
    <xdr:ext cx="599010" cy="259045"/>
    <xdr:sp macro="" textlink="">
      <xdr:nvSpPr>
        <xdr:cNvPr id="377" name="テキスト ボックス 376"/>
        <xdr:cNvSpPr txBox="1"/>
      </xdr:nvSpPr>
      <xdr:spPr>
        <a:xfrm>
          <a:off x="6672795" y="951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18899</xdr:rowOff>
    </xdr:from>
    <xdr:to>
      <xdr:col>55</xdr:col>
      <xdr:colOff>0</xdr:colOff>
      <xdr:row>75</xdr:row>
      <xdr:rowOff>72565</xdr:rowOff>
    </xdr:to>
    <xdr:cxnSp macro="">
      <xdr:nvCxnSpPr>
        <xdr:cNvPr id="404" name="直線コネクタ 403"/>
        <xdr:cNvCxnSpPr/>
      </xdr:nvCxnSpPr>
      <xdr:spPr>
        <a:xfrm flipV="1">
          <a:off x="9639300" y="12877649"/>
          <a:ext cx="838200" cy="5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20559</xdr:rowOff>
    </xdr:from>
    <xdr:ext cx="534377" cy="259045"/>
    <xdr:sp macro="" textlink="">
      <xdr:nvSpPr>
        <xdr:cNvPr id="405" name="商工費平均値テキスト"/>
        <xdr:cNvSpPr txBox="1"/>
      </xdr:nvSpPr>
      <xdr:spPr>
        <a:xfrm>
          <a:off x="10528300" y="1322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72565</xdr:rowOff>
    </xdr:from>
    <xdr:to>
      <xdr:col>50</xdr:col>
      <xdr:colOff>114300</xdr:colOff>
      <xdr:row>77</xdr:row>
      <xdr:rowOff>121969</xdr:rowOff>
    </xdr:to>
    <xdr:cxnSp macro="">
      <xdr:nvCxnSpPr>
        <xdr:cNvPr id="407" name="直線コネクタ 406"/>
        <xdr:cNvCxnSpPr/>
      </xdr:nvCxnSpPr>
      <xdr:spPr>
        <a:xfrm flipV="1">
          <a:off x="8750300" y="12931315"/>
          <a:ext cx="889000" cy="39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158292</xdr:rowOff>
    </xdr:from>
    <xdr:ext cx="534377" cy="259045"/>
    <xdr:sp macro="" textlink="">
      <xdr:nvSpPr>
        <xdr:cNvPr id="409" name="テキスト ボックス 408"/>
        <xdr:cNvSpPr txBox="1"/>
      </xdr:nvSpPr>
      <xdr:spPr>
        <a:xfrm>
          <a:off x="9372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121969</xdr:rowOff>
    </xdr:from>
    <xdr:to>
      <xdr:col>45</xdr:col>
      <xdr:colOff>177800</xdr:colOff>
      <xdr:row>78</xdr:row>
      <xdr:rowOff>55643</xdr:rowOff>
    </xdr:to>
    <xdr:cxnSp macro="">
      <xdr:nvCxnSpPr>
        <xdr:cNvPr id="410" name="直線コネクタ 409"/>
        <xdr:cNvCxnSpPr/>
      </xdr:nvCxnSpPr>
      <xdr:spPr>
        <a:xfrm flipV="1">
          <a:off x="7861300" y="13323619"/>
          <a:ext cx="889000" cy="10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55643</xdr:rowOff>
    </xdr:from>
    <xdr:to>
      <xdr:col>41</xdr:col>
      <xdr:colOff>50800</xdr:colOff>
      <xdr:row>78</xdr:row>
      <xdr:rowOff>79815</xdr:rowOff>
    </xdr:to>
    <xdr:cxnSp macro="">
      <xdr:nvCxnSpPr>
        <xdr:cNvPr id="413" name="直線コネクタ 412"/>
        <xdr:cNvCxnSpPr/>
      </xdr:nvCxnSpPr>
      <xdr:spPr>
        <a:xfrm flipV="1">
          <a:off x="6972300" y="13428743"/>
          <a:ext cx="889000" cy="2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78746</xdr:rowOff>
    </xdr:from>
    <xdr:ext cx="534377" cy="259045"/>
    <xdr:sp macro="" textlink="">
      <xdr:nvSpPr>
        <xdr:cNvPr id="415" name="テキスト ボックス 414"/>
        <xdr:cNvSpPr txBox="1"/>
      </xdr:nvSpPr>
      <xdr:spPr>
        <a:xfrm>
          <a:off x="7594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xdr:cNvSpPr txBox="1"/>
      </xdr:nvSpPr>
      <xdr:spPr>
        <a:xfrm>
          <a:off x="6705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139549</xdr:rowOff>
    </xdr:from>
    <xdr:to>
      <xdr:col>55</xdr:col>
      <xdr:colOff>50800</xdr:colOff>
      <xdr:row>75</xdr:row>
      <xdr:rowOff>69699</xdr:rowOff>
    </xdr:to>
    <xdr:sp macro="" textlink="">
      <xdr:nvSpPr>
        <xdr:cNvPr id="423" name="楕円 422"/>
        <xdr:cNvSpPr/>
      </xdr:nvSpPr>
      <xdr:spPr>
        <a:xfrm>
          <a:off x="10426700" y="128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162426</xdr:rowOff>
    </xdr:from>
    <xdr:ext cx="599010" cy="259045"/>
    <xdr:sp macro="" textlink="">
      <xdr:nvSpPr>
        <xdr:cNvPr id="424" name="商工費該当値テキスト"/>
        <xdr:cNvSpPr txBox="1"/>
      </xdr:nvSpPr>
      <xdr:spPr>
        <a:xfrm>
          <a:off x="10528300" y="12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21765</xdr:rowOff>
    </xdr:from>
    <xdr:to>
      <xdr:col>50</xdr:col>
      <xdr:colOff>165100</xdr:colOff>
      <xdr:row>75</xdr:row>
      <xdr:rowOff>123365</xdr:rowOff>
    </xdr:to>
    <xdr:sp macro="" textlink="">
      <xdr:nvSpPr>
        <xdr:cNvPr id="425" name="楕円 424"/>
        <xdr:cNvSpPr/>
      </xdr:nvSpPr>
      <xdr:spPr>
        <a:xfrm>
          <a:off x="9588500" y="128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139892</xdr:rowOff>
    </xdr:from>
    <xdr:ext cx="599010" cy="259045"/>
    <xdr:sp macro="" textlink="">
      <xdr:nvSpPr>
        <xdr:cNvPr id="426" name="テキスト ボックス 425"/>
        <xdr:cNvSpPr txBox="1"/>
      </xdr:nvSpPr>
      <xdr:spPr>
        <a:xfrm>
          <a:off x="9339795" y="126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71169</xdr:rowOff>
    </xdr:from>
    <xdr:to>
      <xdr:col>46</xdr:col>
      <xdr:colOff>38100</xdr:colOff>
      <xdr:row>78</xdr:row>
      <xdr:rowOff>1319</xdr:rowOff>
    </xdr:to>
    <xdr:sp macro="" textlink="">
      <xdr:nvSpPr>
        <xdr:cNvPr id="427" name="楕円 426"/>
        <xdr:cNvSpPr/>
      </xdr:nvSpPr>
      <xdr:spPr>
        <a:xfrm>
          <a:off x="8699500" y="1327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163896</xdr:rowOff>
    </xdr:from>
    <xdr:ext cx="534377" cy="259045"/>
    <xdr:sp macro="" textlink="">
      <xdr:nvSpPr>
        <xdr:cNvPr id="428" name="テキスト ボックス 427"/>
        <xdr:cNvSpPr txBox="1"/>
      </xdr:nvSpPr>
      <xdr:spPr>
        <a:xfrm>
          <a:off x="8483111" y="1336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4843</xdr:rowOff>
    </xdr:from>
    <xdr:to>
      <xdr:col>41</xdr:col>
      <xdr:colOff>101600</xdr:colOff>
      <xdr:row>78</xdr:row>
      <xdr:rowOff>106443</xdr:rowOff>
    </xdr:to>
    <xdr:sp macro="" textlink="">
      <xdr:nvSpPr>
        <xdr:cNvPr id="429" name="楕円 428"/>
        <xdr:cNvSpPr/>
      </xdr:nvSpPr>
      <xdr:spPr>
        <a:xfrm>
          <a:off x="7810500" y="133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97570</xdr:rowOff>
    </xdr:from>
    <xdr:ext cx="534377" cy="259045"/>
    <xdr:sp macro="" textlink="">
      <xdr:nvSpPr>
        <xdr:cNvPr id="430" name="テキスト ボックス 429"/>
        <xdr:cNvSpPr txBox="1"/>
      </xdr:nvSpPr>
      <xdr:spPr>
        <a:xfrm>
          <a:off x="7594111" y="1347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29015</xdr:rowOff>
    </xdr:from>
    <xdr:to>
      <xdr:col>36</xdr:col>
      <xdr:colOff>165100</xdr:colOff>
      <xdr:row>78</xdr:row>
      <xdr:rowOff>130615</xdr:rowOff>
    </xdr:to>
    <xdr:sp macro="" textlink="">
      <xdr:nvSpPr>
        <xdr:cNvPr id="431" name="楕円 430"/>
        <xdr:cNvSpPr/>
      </xdr:nvSpPr>
      <xdr:spPr>
        <a:xfrm>
          <a:off x="6921500" y="134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121742</xdr:rowOff>
    </xdr:from>
    <xdr:ext cx="534377" cy="259045"/>
    <xdr:sp macro="" textlink="">
      <xdr:nvSpPr>
        <xdr:cNvPr id="432" name="テキスト ボックス 431"/>
        <xdr:cNvSpPr txBox="1"/>
      </xdr:nvSpPr>
      <xdr:spPr>
        <a:xfrm>
          <a:off x="6705111" y="1349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137460</xdr:rowOff>
    </xdr:from>
    <xdr:to>
      <xdr:col>55</xdr:col>
      <xdr:colOff>0</xdr:colOff>
      <xdr:row>93</xdr:row>
      <xdr:rowOff>45906</xdr:rowOff>
    </xdr:to>
    <xdr:cxnSp macro="">
      <xdr:nvCxnSpPr>
        <xdr:cNvPr id="462" name="直線コネクタ 461"/>
        <xdr:cNvCxnSpPr/>
      </xdr:nvCxnSpPr>
      <xdr:spPr>
        <a:xfrm>
          <a:off x="9639300" y="15910860"/>
          <a:ext cx="8382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40856</xdr:rowOff>
    </xdr:from>
    <xdr:ext cx="599010" cy="259045"/>
    <xdr:sp macro="" textlink="">
      <xdr:nvSpPr>
        <xdr:cNvPr id="463" name="土木費平均値テキスト"/>
        <xdr:cNvSpPr txBox="1"/>
      </xdr:nvSpPr>
      <xdr:spPr>
        <a:xfrm>
          <a:off x="10528300" y="16500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137460</xdr:rowOff>
    </xdr:from>
    <xdr:to>
      <xdr:col>50</xdr:col>
      <xdr:colOff>114300</xdr:colOff>
      <xdr:row>94</xdr:row>
      <xdr:rowOff>130800</xdr:rowOff>
    </xdr:to>
    <xdr:cxnSp macro="">
      <xdr:nvCxnSpPr>
        <xdr:cNvPr id="465" name="直線コネクタ 464"/>
        <xdr:cNvCxnSpPr/>
      </xdr:nvCxnSpPr>
      <xdr:spPr>
        <a:xfrm flipV="1">
          <a:off x="8750300" y="15910860"/>
          <a:ext cx="889000" cy="33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10055</xdr:rowOff>
    </xdr:from>
    <xdr:ext cx="599010" cy="259045"/>
    <xdr:sp macro="" textlink="">
      <xdr:nvSpPr>
        <xdr:cNvPr id="467" name="テキスト ボックス 466"/>
        <xdr:cNvSpPr txBox="1"/>
      </xdr:nvSpPr>
      <xdr:spPr>
        <a:xfrm>
          <a:off x="9339795" y="1664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159962</xdr:rowOff>
    </xdr:from>
    <xdr:to>
      <xdr:col>45</xdr:col>
      <xdr:colOff>177800</xdr:colOff>
      <xdr:row>94</xdr:row>
      <xdr:rowOff>130800</xdr:rowOff>
    </xdr:to>
    <xdr:cxnSp macro="">
      <xdr:nvCxnSpPr>
        <xdr:cNvPr id="468" name="直線コネクタ 467"/>
        <xdr:cNvCxnSpPr/>
      </xdr:nvCxnSpPr>
      <xdr:spPr>
        <a:xfrm>
          <a:off x="7861300" y="15933362"/>
          <a:ext cx="889000" cy="31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49451</xdr:rowOff>
    </xdr:from>
    <xdr:ext cx="534377" cy="259045"/>
    <xdr:sp macro="" textlink="">
      <xdr:nvSpPr>
        <xdr:cNvPr id="470" name="テキスト ボックス 469"/>
        <xdr:cNvSpPr txBox="1"/>
      </xdr:nvSpPr>
      <xdr:spPr>
        <a:xfrm>
          <a:off x="8483111" y="1668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159962</xdr:rowOff>
    </xdr:from>
    <xdr:to>
      <xdr:col>41</xdr:col>
      <xdr:colOff>50800</xdr:colOff>
      <xdr:row>93</xdr:row>
      <xdr:rowOff>167718</xdr:rowOff>
    </xdr:to>
    <xdr:cxnSp macro="">
      <xdr:nvCxnSpPr>
        <xdr:cNvPr id="471" name="直線コネクタ 470"/>
        <xdr:cNvCxnSpPr/>
      </xdr:nvCxnSpPr>
      <xdr:spPr>
        <a:xfrm flipV="1">
          <a:off x="6972300" y="15933362"/>
          <a:ext cx="889000" cy="17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61521</xdr:rowOff>
    </xdr:from>
    <xdr:ext cx="534377" cy="259045"/>
    <xdr:sp macro="" textlink="">
      <xdr:nvSpPr>
        <xdr:cNvPr id="473" name="テキスト ボックス 472"/>
        <xdr:cNvSpPr txBox="1"/>
      </xdr:nvSpPr>
      <xdr:spPr>
        <a:xfrm>
          <a:off x="7594111" y="166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79832</xdr:rowOff>
    </xdr:from>
    <xdr:ext cx="534377" cy="259045"/>
    <xdr:sp macro="" textlink="">
      <xdr:nvSpPr>
        <xdr:cNvPr id="475" name="テキスト ボックス 474"/>
        <xdr:cNvSpPr txBox="1"/>
      </xdr:nvSpPr>
      <xdr:spPr>
        <a:xfrm>
          <a:off x="6705111" y="167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166556</xdr:rowOff>
    </xdr:from>
    <xdr:to>
      <xdr:col>55</xdr:col>
      <xdr:colOff>50800</xdr:colOff>
      <xdr:row>93</xdr:row>
      <xdr:rowOff>96706</xdr:rowOff>
    </xdr:to>
    <xdr:sp macro="" textlink="">
      <xdr:nvSpPr>
        <xdr:cNvPr id="481" name="楕円 480"/>
        <xdr:cNvSpPr/>
      </xdr:nvSpPr>
      <xdr:spPr>
        <a:xfrm>
          <a:off x="10426700" y="159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17983</xdr:rowOff>
    </xdr:from>
    <xdr:ext cx="599010" cy="259045"/>
    <xdr:sp macro="" textlink="">
      <xdr:nvSpPr>
        <xdr:cNvPr id="482" name="土木費該当値テキスト"/>
        <xdr:cNvSpPr txBox="1"/>
      </xdr:nvSpPr>
      <xdr:spPr>
        <a:xfrm>
          <a:off x="10528300" y="1579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86660</xdr:rowOff>
    </xdr:from>
    <xdr:to>
      <xdr:col>50</xdr:col>
      <xdr:colOff>165100</xdr:colOff>
      <xdr:row>93</xdr:row>
      <xdr:rowOff>16810</xdr:rowOff>
    </xdr:to>
    <xdr:sp macro="" textlink="">
      <xdr:nvSpPr>
        <xdr:cNvPr id="483" name="楕円 482"/>
        <xdr:cNvSpPr/>
      </xdr:nvSpPr>
      <xdr:spPr>
        <a:xfrm>
          <a:off x="9588500" y="158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33337</xdr:rowOff>
    </xdr:from>
    <xdr:ext cx="599010" cy="259045"/>
    <xdr:sp macro="" textlink="">
      <xdr:nvSpPr>
        <xdr:cNvPr id="484" name="テキスト ボックス 483"/>
        <xdr:cNvSpPr txBox="1"/>
      </xdr:nvSpPr>
      <xdr:spPr>
        <a:xfrm>
          <a:off x="9339795" y="1563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80000</xdr:rowOff>
    </xdr:from>
    <xdr:to>
      <xdr:col>46</xdr:col>
      <xdr:colOff>38100</xdr:colOff>
      <xdr:row>95</xdr:row>
      <xdr:rowOff>10150</xdr:rowOff>
    </xdr:to>
    <xdr:sp macro="" textlink="">
      <xdr:nvSpPr>
        <xdr:cNvPr id="485" name="楕円 484"/>
        <xdr:cNvSpPr/>
      </xdr:nvSpPr>
      <xdr:spPr>
        <a:xfrm>
          <a:off x="8699500" y="1619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26677</xdr:rowOff>
    </xdr:from>
    <xdr:ext cx="599010" cy="259045"/>
    <xdr:sp macro="" textlink="">
      <xdr:nvSpPr>
        <xdr:cNvPr id="486" name="テキスト ボックス 485"/>
        <xdr:cNvSpPr txBox="1"/>
      </xdr:nvSpPr>
      <xdr:spPr>
        <a:xfrm>
          <a:off x="8450795" y="1597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109162</xdr:rowOff>
    </xdr:from>
    <xdr:to>
      <xdr:col>41</xdr:col>
      <xdr:colOff>101600</xdr:colOff>
      <xdr:row>93</xdr:row>
      <xdr:rowOff>39312</xdr:rowOff>
    </xdr:to>
    <xdr:sp macro="" textlink="">
      <xdr:nvSpPr>
        <xdr:cNvPr id="487" name="楕円 486"/>
        <xdr:cNvSpPr/>
      </xdr:nvSpPr>
      <xdr:spPr>
        <a:xfrm>
          <a:off x="7810500" y="158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55839</xdr:rowOff>
    </xdr:from>
    <xdr:ext cx="599010" cy="259045"/>
    <xdr:sp macro="" textlink="">
      <xdr:nvSpPr>
        <xdr:cNvPr id="488" name="テキスト ボックス 487"/>
        <xdr:cNvSpPr txBox="1"/>
      </xdr:nvSpPr>
      <xdr:spPr>
        <a:xfrm>
          <a:off x="7561795" y="1565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116918</xdr:rowOff>
    </xdr:from>
    <xdr:to>
      <xdr:col>36</xdr:col>
      <xdr:colOff>165100</xdr:colOff>
      <xdr:row>94</xdr:row>
      <xdr:rowOff>47068</xdr:rowOff>
    </xdr:to>
    <xdr:sp macro="" textlink="">
      <xdr:nvSpPr>
        <xdr:cNvPr id="489" name="楕円 488"/>
        <xdr:cNvSpPr/>
      </xdr:nvSpPr>
      <xdr:spPr>
        <a:xfrm>
          <a:off x="6921500" y="1606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63595</xdr:rowOff>
    </xdr:from>
    <xdr:ext cx="599010" cy="259045"/>
    <xdr:sp macro="" textlink="">
      <xdr:nvSpPr>
        <xdr:cNvPr id="490" name="テキスト ボックス 489"/>
        <xdr:cNvSpPr txBox="1"/>
      </xdr:nvSpPr>
      <xdr:spPr>
        <a:xfrm>
          <a:off x="6672795" y="1583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130932</xdr:rowOff>
    </xdr:from>
    <xdr:to>
      <xdr:col>85</xdr:col>
      <xdr:colOff>127000</xdr:colOff>
      <xdr:row>36</xdr:row>
      <xdr:rowOff>58759</xdr:rowOff>
    </xdr:to>
    <xdr:cxnSp macro="">
      <xdr:nvCxnSpPr>
        <xdr:cNvPr id="522" name="直線コネクタ 521"/>
        <xdr:cNvCxnSpPr/>
      </xdr:nvCxnSpPr>
      <xdr:spPr>
        <a:xfrm flipV="1">
          <a:off x="15481300" y="5788782"/>
          <a:ext cx="838200" cy="4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119693</xdr:rowOff>
    </xdr:from>
    <xdr:ext cx="534377" cy="259045"/>
    <xdr:sp macro="" textlink="">
      <xdr:nvSpPr>
        <xdr:cNvPr id="523" name="消防費平均値テキスト"/>
        <xdr:cNvSpPr txBox="1"/>
      </xdr:nvSpPr>
      <xdr:spPr>
        <a:xfrm>
          <a:off x="16370300" y="6291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2410</xdr:rowOff>
    </xdr:from>
    <xdr:to>
      <xdr:col>81</xdr:col>
      <xdr:colOff>50800</xdr:colOff>
      <xdr:row>36</xdr:row>
      <xdr:rowOff>58759</xdr:rowOff>
    </xdr:to>
    <xdr:cxnSp macro="">
      <xdr:nvCxnSpPr>
        <xdr:cNvPr id="525" name="直線コネクタ 524"/>
        <xdr:cNvCxnSpPr/>
      </xdr:nvCxnSpPr>
      <xdr:spPr>
        <a:xfrm>
          <a:off x="14592300" y="5660260"/>
          <a:ext cx="889000" cy="57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21101</xdr:rowOff>
    </xdr:from>
    <xdr:ext cx="534377" cy="259045"/>
    <xdr:sp macro="" textlink="">
      <xdr:nvSpPr>
        <xdr:cNvPr id="527" name="テキスト ボックス 526"/>
        <xdr:cNvSpPr txBox="1"/>
      </xdr:nvSpPr>
      <xdr:spPr>
        <a:xfrm>
          <a:off x="15214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61992</xdr:rowOff>
    </xdr:from>
    <xdr:to>
      <xdr:col>76</xdr:col>
      <xdr:colOff>114300</xdr:colOff>
      <xdr:row>33</xdr:row>
      <xdr:rowOff>2410</xdr:rowOff>
    </xdr:to>
    <xdr:cxnSp macro="">
      <xdr:nvCxnSpPr>
        <xdr:cNvPr id="528" name="直線コネクタ 527"/>
        <xdr:cNvCxnSpPr/>
      </xdr:nvCxnSpPr>
      <xdr:spPr>
        <a:xfrm>
          <a:off x="13703300" y="5548392"/>
          <a:ext cx="889000" cy="1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128853</xdr:rowOff>
    </xdr:from>
    <xdr:ext cx="534377" cy="259045"/>
    <xdr:sp macro="" textlink="">
      <xdr:nvSpPr>
        <xdr:cNvPr id="530" name="テキスト ボックス 529"/>
        <xdr:cNvSpPr txBox="1"/>
      </xdr:nvSpPr>
      <xdr:spPr>
        <a:xfrm>
          <a:off x="14325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61992</xdr:rowOff>
    </xdr:from>
    <xdr:to>
      <xdr:col>71</xdr:col>
      <xdr:colOff>177800</xdr:colOff>
      <xdr:row>33</xdr:row>
      <xdr:rowOff>52946</xdr:rowOff>
    </xdr:to>
    <xdr:cxnSp macro="">
      <xdr:nvCxnSpPr>
        <xdr:cNvPr id="531" name="直線コネクタ 530"/>
        <xdr:cNvCxnSpPr/>
      </xdr:nvCxnSpPr>
      <xdr:spPr>
        <a:xfrm flipV="1">
          <a:off x="12814300" y="5548392"/>
          <a:ext cx="889000" cy="16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64192</xdr:rowOff>
    </xdr:from>
    <xdr:ext cx="534377" cy="259045"/>
    <xdr:sp macro="" textlink="">
      <xdr:nvSpPr>
        <xdr:cNvPr id="533" name="テキスト ボックス 532"/>
        <xdr:cNvSpPr txBox="1"/>
      </xdr:nvSpPr>
      <xdr:spPr>
        <a:xfrm>
          <a:off x="13436111" y="64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131041</xdr:rowOff>
    </xdr:from>
    <xdr:ext cx="534377" cy="259045"/>
    <xdr:sp macro="" textlink="">
      <xdr:nvSpPr>
        <xdr:cNvPr id="535" name="テキスト ボックス 534"/>
        <xdr:cNvSpPr txBox="1"/>
      </xdr:nvSpPr>
      <xdr:spPr>
        <a:xfrm>
          <a:off x="12547111" y="647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80132</xdr:rowOff>
    </xdr:from>
    <xdr:to>
      <xdr:col>85</xdr:col>
      <xdr:colOff>177800</xdr:colOff>
      <xdr:row>34</xdr:row>
      <xdr:rowOff>10282</xdr:rowOff>
    </xdr:to>
    <xdr:sp macro="" textlink="">
      <xdr:nvSpPr>
        <xdr:cNvPr id="541" name="楕円 540"/>
        <xdr:cNvSpPr/>
      </xdr:nvSpPr>
      <xdr:spPr>
        <a:xfrm>
          <a:off x="16268700" y="573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103009</xdr:rowOff>
    </xdr:from>
    <xdr:ext cx="534377" cy="259045"/>
    <xdr:sp macro="" textlink="">
      <xdr:nvSpPr>
        <xdr:cNvPr id="542" name="消防費該当値テキスト"/>
        <xdr:cNvSpPr txBox="1"/>
      </xdr:nvSpPr>
      <xdr:spPr>
        <a:xfrm>
          <a:off x="16370300" y="558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7959</xdr:rowOff>
    </xdr:from>
    <xdr:to>
      <xdr:col>81</xdr:col>
      <xdr:colOff>101600</xdr:colOff>
      <xdr:row>36</xdr:row>
      <xdr:rowOff>109559</xdr:rowOff>
    </xdr:to>
    <xdr:sp macro="" textlink="">
      <xdr:nvSpPr>
        <xdr:cNvPr id="543" name="楕円 542"/>
        <xdr:cNvSpPr/>
      </xdr:nvSpPr>
      <xdr:spPr>
        <a:xfrm>
          <a:off x="15430500" y="618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126086</xdr:rowOff>
    </xdr:from>
    <xdr:ext cx="534377" cy="259045"/>
    <xdr:sp macro="" textlink="">
      <xdr:nvSpPr>
        <xdr:cNvPr id="544" name="テキスト ボックス 543"/>
        <xdr:cNvSpPr txBox="1"/>
      </xdr:nvSpPr>
      <xdr:spPr>
        <a:xfrm>
          <a:off x="15214111" y="595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123060</xdr:rowOff>
    </xdr:from>
    <xdr:to>
      <xdr:col>76</xdr:col>
      <xdr:colOff>165100</xdr:colOff>
      <xdr:row>33</xdr:row>
      <xdr:rowOff>53210</xdr:rowOff>
    </xdr:to>
    <xdr:sp macro="" textlink="">
      <xdr:nvSpPr>
        <xdr:cNvPr id="545" name="楕円 544"/>
        <xdr:cNvSpPr/>
      </xdr:nvSpPr>
      <xdr:spPr>
        <a:xfrm>
          <a:off x="14541500" y="56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69737</xdr:rowOff>
    </xdr:from>
    <xdr:ext cx="534377" cy="259045"/>
    <xdr:sp macro="" textlink="">
      <xdr:nvSpPr>
        <xdr:cNvPr id="546" name="テキスト ボックス 545"/>
        <xdr:cNvSpPr txBox="1"/>
      </xdr:nvSpPr>
      <xdr:spPr>
        <a:xfrm>
          <a:off x="14325111" y="53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11192</xdr:rowOff>
    </xdr:from>
    <xdr:to>
      <xdr:col>72</xdr:col>
      <xdr:colOff>38100</xdr:colOff>
      <xdr:row>32</xdr:row>
      <xdr:rowOff>112792</xdr:rowOff>
    </xdr:to>
    <xdr:sp macro="" textlink="">
      <xdr:nvSpPr>
        <xdr:cNvPr id="547" name="楕円 546"/>
        <xdr:cNvSpPr/>
      </xdr:nvSpPr>
      <xdr:spPr>
        <a:xfrm>
          <a:off x="13652500" y="54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129319</xdr:rowOff>
    </xdr:from>
    <xdr:ext cx="534377" cy="259045"/>
    <xdr:sp macro="" textlink="">
      <xdr:nvSpPr>
        <xdr:cNvPr id="548" name="テキスト ボックス 547"/>
        <xdr:cNvSpPr txBox="1"/>
      </xdr:nvSpPr>
      <xdr:spPr>
        <a:xfrm>
          <a:off x="13436111" y="527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2146</xdr:rowOff>
    </xdr:from>
    <xdr:to>
      <xdr:col>67</xdr:col>
      <xdr:colOff>101600</xdr:colOff>
      <xdr:row>33</xdr:row>
      <xdr:rowOff>103746</xdr:rowOff>
    </xdr:to>
    <xdr:sp macro="" textlink="">
      <xdr:nvSpPr>
        <xdr:cNvPr id="549" name="楕円 548"/>
        <xdr:cNvSpPr/>
      </xdr:nvSpPr>
      <xdr:spPr>
        <a:xfrm>
          <a:off x="12763500" y="565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120273</xdr:rowOff>
    </xdr:from>
    <xdr:ext cx="534377" cy="259045"/>
    <xdr:sp macro="" textlink="">
      <xdr:nvSpPr>
        <xdr:cNvPr id="550" name="テキスト ボックス 549"/>
        <xdr:cNvSpPr txBox="1"/>
      </xdr:nvSpPr>
      <xdr:spPr>
        <a:xfrm>
          <a:off x="12547111" y="543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101371</xdr:rowOff>
    </xdr:from>
    <xdr:to>
      <xdr:col>85</xdr:col>
      <xdr:colOff>127000</xdr:colOff>
      <xdr:row>57</xdr:row>
      <xdr:rowOff>125354</xdr:rowOff>
    </xdr:to>
    <xdr:cxnSp macro="">
      <xdr:nvCxnSpPr>
        <xdr:cNvPr id="581" name="直線コネクタ 580"/>
        <xdr:cNvCxnSpPr/>
      </xdr:nvCxnSpPr>
      <xdr:spPr>
        <a:xfrm flipV="1">
          <a:off x="15481300" y="9874021"/>
          <a:ext cx="838200" cy="2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2" name="教育費平均値テキスト"/>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125354</xdr:rowOff>
    </xdr:from>
    <xdr:to>
      <xdr:col>81</xdr:col>
      <xdr:colOff>50800</xdr:colOff>
      <xdr:row>57</xdr:row>
      <xdr:rowOff>130905</xdr:rowOff>
    </xdr:to>
    <xdr:cxnSp macro="">
      <xdr:nvCxnSpPr>
        <xdr:cNvPr id="584" name="直線コネクタ 583"/>
        <xdr:cNvCxnSpPr/>
      </xdr:nvCxnSpPr>
      <xdr:spPr>
        <a:xfrm flipV="1">
          <a:off x="14592300" y="9898004"/>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130905</xdr:rowOff>
    </xdr:from>
    <xdr:to>
      <xdr:col>76</xdr:col>
      <xdr:colOff>114300</xdr:colOff>
      <xdr:row>58</xdr:row>
      <xdr:rowOff>11847</xdr:rowOff>
    </xdr:to>
    <xdr:cxnSp macro="">
      <xdr:nvCxnSpPr>
        <xdr:cNvPr id="587" name="直線コネクタ 586"/>
        <xdr:cNvCxnSpPr/>
      </xdr:nvCxnSpPr>
      <xdr:spPr>
        <a:xfrm flipV="1">
          <a:off x="13703300" y="9903555"/>
          <a:ext cx="889000" cy="5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89" name="テキスト ボックス 588"/>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11847</xdr:rowOff>
    </xdr:from>
    <xdr:to>
      <xdr:col>71</xdr:col>
      <xdr:colOff>177800</xdr:colOff>
      <xdr:row>58</xdr:row>
      <xdr:rowOff>25214</xdr:rowOff>
    </xdr:to>
    <xdr:cxnSp macro="">
      <xdr:nvCxnSpPr>
        <xdr:cNvPr id="590" name="直線コネクタ 589"/>
        <xdr:cNvCxnSpPr/>
      </xdr:nvCxnSpPr>
      <xdr:spPr>
        <a:xfrm flipV="1">
          <a:off x="12814300" y="9955947"/>
          <a:ext cx="889000" cy="1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13194</xdr:rowOff>
    </xdr:from>
    <xdr:ext cx="534377" cy="259045"/>
    <xdr:sp macro="" textlink="">
      <xdr:nvSpPr>
        <xdr:cNvPr id="592" name="テキスト ボックス 591"/>
        <xdr:cNvSpPr txBox="1"/>
      </xdr:nvSpPr>
      <xdr:spPr>
        <a:xfrm>
          <a:off x="13436111" y="96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30097</xdr:rowOff>
    </xdr:from>
    <xdr:ext cx="534377" cy="259045"/>
    <xdr:sp macro="" textlink="">
      <xdr:nvSpPr>
        <xdr:cNvPr id="594" name="テキスト ボックス 593"/>
        <xdr:cNvSpPr txBox="1"/>
      </xdr:nvSpPr>
      <xdr:spPr>
        <a:xfrm>
          <a:off x="12547111" y="96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50571</xdr:rowOff>
    </xdr:from>
    <xdr:to>
      <xdr:col>85</xdr:col>
      <xdr:colOff>177800</xdr:colOff>
      <xdr:row>57</xdr:row>
      <xdr:rowOff>152171</xdr:rowOff>
    </xdr:to>
    <xdr:sp macro="" textlink="">
      <xdr:nvSpPr>
        <xdr:cNvPr id="600" name="楕円 599"/>
        <xdr:cNvSpPr/>
      </xdr:nvSpPr>
      <xdr:spPr>
        <a:xfrm>
          <a:off x="16268700" y="982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28998</xdr:rowOff>
    </xdr:from>
    <xdr:ext cx="599010" cy="259045"/>
    <xdr:sp macro="" textlink="">
      <xdr:nvSpPr>
        <xdr:cNvPr id="601" name="教育費該当値テキスト"/>
        <xdr:cNvSpPr txBox="1"/>
      </xdr:nvSpPr>
      <xdr:spPr>
        <a:xfrm>
          <a:off x="16370300" y="980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74554</xdr:rowOff>
    </xdr:from>
    <xdr:to>
      <xdr:col>81</xdr:col>
      <xdr:colOff>101600</xdr:colOff>
      <xdr:row>58</xdr:row>
      <xdr:rowOff>4704</xdr:rowOff>
    </xdr:to>
    <xdr:sp macro="" textlink="">
      <xdr:nvSpPr>
        <xdr:cNvPr id="602" name="楕円 601"/>
        <xdr:cNvSpPr/>
      </xdr:nvSpPr>
      <xdr:spPr>
        <a:xfrm>
          <a:off x="15430500" y="984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167281</xdr:rowOff>
    </xdr:from>
    <xdr:ext cx="534377" cy="259045"/>
    <xdr:sp macro="" textlink="">
      <xdr:nvSpPr>
        <xdr:cNvPr id="603" name="テキスト ボックス 602"/>
        <xdr:cNvSpPr txBox="1"/>
      </xdr:nvSpPr>
      <xdr:spPr>
        <a:xfrm>
          <a:off x="15214111" y="993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80105</xdr:rowOff>
    </xdr:from>
    <xdr:to>
      <xdr:col>76</xdr:col>
      <xdr:colOff>165100</xdr:colOff>
      <xdr:row>58</xdr:row>
      <xdr:rowOff>10255</xdr:rowOff>
    </xdr:to>
    <xdr:sp macro="" textlink="">
      <xdr:nvSpPr>
        <xdr:cNvPr id="604" name="楕円 603"/>
        <xdr:cNvSpPr/>
      </xdr:nvSpPr>
      <xdr:spPr>
        <a:xfrm>
          <a:off x="14541500" y="98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1382</xdr:rowOff>
    </xdr:from>
    <xdr:ext cx="534377" cy="259045"/>
    <xdr:sp macro="" textlink="">
      <xdr:nvSpPr>
        <xdr:cNvPr id="605" name="テキスト ボックス 604"/>
        <xdr:cNvSpPr txBox="1"/>
      </xdr:nvSpPr>
      <xdr:spPr>
        <a:xfrm>
          <a:off x="14325111" y="994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132497</xdr:rowOff>
    </xdr:from>
    <xdr:to>
      <xdr:col>72</xdr:col>
      <xdr:colOff>38100</xdr:colOff>
      <xdr:row>58</xdr:row>
      <xdr:rowOff>62647</xdr:rowOff>
    </xdr:to>
    <xdr:sp macro="" textlink="">
      <xdr:nvSpPr>
        <xdr:cNvPr id="606" name="楕円 605"/>
        <xdr:cNvSpPr/>
      </xdr:nvSpPr>
      <xdr:spPr>
        <a:xfrm>
          <a:off x="13652500" y="990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53774</xdr:rowOff>
    </xdr:from>
    <xdr:ext cx="534377" cy="259045"/>
    <xdr:sp macro="" textlink="">
      <xdr:nvSpPr>
        <xdr:cNvPr id="607" name="テキスト ボックス 606"/>
        <xdr:cNvSpPr txBox="1"/>
      </xdr:nvSpPr>
      <xdr:spPr>
        <a:xfrm>
          <a:off x="13436111" y="999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145864</xdr:rowOff>
    </xdr:from>
    <xdr:to>
      <xdr:col>67</xdr:col>
      <xdr:colOff>101600</xdr:colOff>
      <xdr:row>58</xdr:row>
      <xdr:rowOff>76014</xdr:rowOff>
    </xdr:to>
    <xdr:sp macro="" textlink="">
      <xdr:nvSpPr>
        <xdr:cNvPr id="608" name="楕円 607"/>
        <xdr:cNvSpPr/>
      </xdr:nvSpPr>
      <xdr:spPr>
        <a:xfrm>
          <a:off x="12763500" y="99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67141</xdr:rowOff>
    </xdr:from>
    <xdr:ext cx="534377" cy="259045"/>
    <xdr:sp macro="" textlink="">
      <xdr:nvSpPr>
        <xdr:cNvPr id="609" name="テキスト ボックス 608"/>
        <xdr:cNvSpPr txBox="1"/>
      </xdr:nvSpPr>
      <xdr:spPr>
        <a:xfrm>
          <a:off x="12547111" y="1001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170027</xdr:rowOff>
    </xdr:from>
    <xdr:to>
      <xdr:col>85</xdr:col>
      <xdr:colOff>127000</xdr:colOff>
      <xdr:row>79</xdr:row>
      <xdr:rowOff>16853</xdr:rowOff>
    </xdr:to>
    <xdr:cxnSp macro="">
      <xdr:nvCxnSpPr>
        <xdr:cNvPr id="638" name="直線コネクタ 637"/>
        <xdr:cNvCxnSpPr/>
      </xdr:nvCxnSpPr>
      <xdr:spPr>
        <a:xfrm flipV="1">
          <a:off x="15481300" y="13543127"/>
          <a:ext cx="838200" cy="1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16853</xdr:rowOff>
    </xdr:from>
    <xdr:to>
      <xdr:col>81</xdr:col>
      <xdr:colOff>50800</xdr:colOff>
      <xdr:row>79</xdr:row>
      <xdr:rowOff>23304</xdr:rowOff>
    </xdr:to>
    <xdr:cxnSp macro="">
      <xdr:nvCxnSpPr>
        <xdr:cNvPr id="641" name="直線コネクタ 640"/>
        <xdr:cNvCxnSpPr/>
      </xdr:nvCxnSpPr>
      <xdr:spPr>
        <a:xfrm flipV="1">
          <a:off x="14592300" y="13561403"/>
          <a:ext cx="889000" cy="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23304</xdr:rowOff>
    </xdr:from>
    <xdr:to>
      <xdr:col>76</xdr:col>
      <xdr:colOff>114300</xdr:colOff>
      <xdr:row>79</xdr:row>
      <xdr:rowOff>44450</xdr:rowOff>
    </xdr:to>
    <xdr:cxnSp macro="">
      <xdr:nvCxnSpPr>
        <xdr:cNvPr id="644" name="直線コネクタ 643"/>
        <xdr:cNvCxnSpPr/>
      </xdr:nvCxnSpPr>
      <xdr:spPr>
        <a:xfrm flipV="1">
          <a:off x="13703300" y="13567854"/>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9" name="テキスト ボックス 648"/>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119227</xdr:rowOff>
    </xdr:from>
    <xdr:to>
      <xdr:col>85</xdr:col>
      <xdr:colOff>177800</xdr:colOff>
      <xdr:row>79</xdr:row>
      <xdr:rowOff>49377</xdr:rowOff>
    </xdr:to>
    <xdr:sp macro="" textlink="">
      <xdr:nvSpPr>
        <xdr:cNvPr id="657" name="楕円 656"/>
        <xdr:cNvSpPr/>
      </xdr:nvSpPr>
      <xdr:spPr>
        <a:xfrm>
          <a:off x="16268700" y="134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34154</xdr:rowOff>
    </xdr:from>
    <xdr:ext cx="469744" cy="259045"/>
    <xdr:sp macro="" textlink="">
      <xdr:nvSpPr>
        <xdr:cNvPr id="658" name="災害復旧費該当値テキスト"/>
        <xdr:cNvSpPr txBox="1"/>
      </xdr:nvSpPr>
      <xdr:spPr>
        <a:xfrm>
          <a:off x="16370300" y="1340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137503</xdr:rowOff>
    </xdr:from>
    <xdr:to>
      <xdr:col>81</xdr:col>
      <xdr:colOff>101600</xdr:colOff>
      <xdr:row>79</xdr:row>
      <xdr:rowOff>67653</xdr:rowOff>
    </xdr:to>
    <xdr:sp macro="" textlink="">
      <xdr:nvSpPr>
        <xdr:cNvPr id="659" name="楕円 658"/>
        <xdr:cNvSpPr/>
      </xdr:nvSpPr>
      <xdr:spPr>
        <a:xfrm>
          <a:off x="15430500" y="1351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58780</xdr:rowOff>
    </xdr:from>
    <xdr:ext cx="469744" cy="259045"/>
    <xdr:sp macro="" textlink="">
      <xdr:nvSpPr>
        <xdr:cNvPr id="660" name="テキスト ボックス 659"/>
        <xdr:cNvSpPr txBox="1"/>
      </xdr:nvSpPr>
      <xdr:spPr>
        <a:xfrm>
          <a:off x="15246428" y="1360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143954</xdr:rowOff>
    </xdr:from>
    <xdr:to>
      <xdr:col>76</xdr:col>
      <xdr:colOff>165100</xdr:colOff>
      <xdr:row>79</xdr:row>
      <xdr:rowOff>74104</xdr:rowOff>
    </xdr:to>
    <xdr:sp macro="" textlink="">
      <xdr:nvSpPr>
        <xdr:cNvPr id="661" name="楕円 660"/>
        <xdr:cNvSpPr/>
      </xdr:nvSpPr>
      <xdr:spPr>
        <a:xfrm>
          <a:off x="14541500" y="135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65231</xdr:rowOff>
    </xdr:from>
    <xdr:ext cx="469744" cy="259045"/>
    <xdr:sp macro="" textlink="">
      <xdr:nvSpPr>
        <xdr:cNvPr id="662" name="テキスト ボックス 661"/>
        <xdr:cNvSpPr txBox="1"/>
      </xdr:nvSpPr>
      <xdr:spPr>
        <a:xfrm>
          <a:off x="14357428" y="1360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97676</xdr:rowOff>
    </xdr:from>
    <xdr:to>
      <xdr:col>85</xdr:col>
      <xdr:colOff>127000</xdr:colOff>
      <xdr:row>96</xdr:row>
      <xdr:rowOff>115320</xdr:rowOff>
    </xdr:to>
    <xdr:cxnSp macro="">
      <xdr:nvCxnSpPr>
        <xdr:cNvPr id="695" name="直線コネクタ 694"/>
        <xdr:cNvCxnSpPr/>
      </xdr:nvCxnSpPr>
      <xdr:spPr>
        <a:xfrm flipV="1">
          <a:off x="15481300" y="16556876"/>
          <a:ext cx="838200" cy="1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6" name="公債費平均値テキスト"/>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115320</xdr:rowOff>
    </xdr:from>
    <xdr:to>
      <xdr:col>81</xdr:col>
      <xdr:colOff>50800</xdr:colOff>
      <xdr:row>96</xdr:row>
      <xdr:rowOff>122665</xdr:rowOff>
    </xdr:to>
    <xdr:cxnSp macro="">
      <xdr:nvCxnSpPr>
        <xdr:cNvPr id="698" name="直線コネクタ 697"/>
        <xdr:cNvCxnSpPr/>
      </xdr:nvCxnSpPr>
      <xdr:spPr>
        <a:xfrm flipV="1">
          <a:off x="14592300" y="16574520"/>
          <a:ext cx="889000" cy="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0" name="テキスト ボックス 699"/>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122410</xdr:rowOff>
    </xdr:from>
    <xdr:to>
      <xdr:col>76</xdr:col>
      <xdr:colOff>114300</xdr:colOff>
      <xdr:row>96</xdr:row>
      <xdr:rowOff>122665</xdr:rowOff>
    </xdr:to>
    <xdr:cxnSp macro="">
      <xdr:nvCxnSpPr>
        <xdr:cNvPr id="701" name="直線コネクタ 700"/>
        <xdr:cNvCxnSpPr/>
      </xdr:nvCxnSpPr>
      <xdr:spPr>
        <a:xfrm>
          <a:off x="13703300" y="16581610"/>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5749</xdr:rowOff>
    </xdr:from>
    <xdr:ext cx="599010" cy="259045"/>
    <xdr:sp macro="" textlink="">
      <xdr:nvSpPr>
        <xdr:cNvPr id="703" name="テキスト ボックス 702"/>
        <xdr:cNvSpPr txBox="1"/>
      </xdr:nvSpPr>
      <xdr:spPr>
        <a:xfrm>
          <a:off x="14292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122410</xdr:rowOff>
    </xdr:from>
    <xdr:to>
      <xdr:col>71</xdr:col>
      <xdr:colOff>177800</xdr:colOff>
      <xdr:row>96</xdr:row>
      <xdr:rowOff>131135</xdr:rowOff>
    </xdr:to>
    <xdr:cxnSp macro="">
      <xdr:nvCxnSpPr>
        <xdr:cNvPr id="704" name="直線コネクタ 703"/>
        <xdr:cNvCxnSpPr/>
      </xdr:nvCxnSpPr>
      <xdr:spPr>
        <a:xfrm flipV="1">
          <a:off x="12814300" y="16581610"/>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4560</xdr:rowOff>
    </xdr:from>
    <xdr:ext cx="599010" cy="259045"/>
    <xdr:sp macro="" textlink="">
      <xdr:nvSpPr>
        <xdr:cNvPr id="706" name="テキスト ボックス 705"/>
        <xdr:cNvSpPr txBox="1"/>
      </xdr:nvSpPr>
      <xdr:spPr>
        <a:xfrm>
          <a:off x="13403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8" name="テキスト ボックス 707"/>
        <xdr:cNvSpPr txBox="1"/>
      </xdr:nvSpPr>
      <xdr:spPr>
        <a:xfrm>
          <a:off x="12514795" y="1631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46876</xdr:rowOff>
    </xdr:from>
    <xdr:to>
      <xdr:col>85</xdr:col>
      <xdr:colOff>177800</xdr:colOff>
      <xdr:row>96</xdr:row>
      <xdr:rowOff>148476</xdr:rowOff>
    </xdr:to>
    <xdr:sp macro="" textlink="">
      <xdr:nvSpPr>
        <xdr:cNvPr id="714" name="楕円 713"/>
        <xdr:cNvSpPr/>
      </xdr:nvSpPr>
      <xdr:spPr>
        <a:xfrm>
          <a:off x="16268700" y="165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25303</xdr:rowOff>
    </xdr:from>
    <xdr:ext cx="599010" cy="259045"/>
    <xdr:sp macro="" textlink="">
      <xdr:nvSpPr>
        <xdr:cNvPr id="715" name="公債費該当値テキスト"/>
        <xdr:cNvSpPr txBox="1"/>
      </xdr:nvSpPr>
      <xdr:spPr>
        <a:xfrm>
          <a:off x="16370300" y="1648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64520</xdr:rowOff>
    </xdr:from>
    <xdr:to>
      <xdr:col>81</xdr:col>
      <xdr:colOff>101600</xdr:colOff>
      <xdr:row>96</xdr:row>
      <xdr:rowOff>166120</xdr:rowOff>
    </xdr:to>
    <xdr:sp macro="" textlink="">
      <xdr:nvSpPr>
        <xdr:cNvPr id="716" name="楕円 715"/>
        <xdr:cNvSpPr/>
      </xdr:nvSpPr>
      <xdr:spPr>
        <a:xfrm>
          <a:off x="15430500" y="165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157247</xdr:rowOff>
    </xdr:from>
    <xdr:ext cx="599010" cy="259045"/>
    <xdr:sp macro="" textlink="">
      <xdr:nvSpPr>
        <xdr:cNvPr id="717" name="テキスト ボックス 716"/>
        <xdr:cNvSpPr txBox="1"/>
      </xdr:nvSpPr>
      <xdr:spPr>
        <a:xfrm>
          <a:off x="15181795" y="1661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71865</xdr:rowOff>
    </xdr:from>
    <xdr:to>
      <xdr:col>76</xdr:col>
      <xdr:colOff>165100</xdr:colOff>
      <xdr:row>97</xdr:row>
      <xdr:rowOff>2015</xdr:rowOff>
    </xdr:to>
    <xdr:sp macro="" textlink="">
      <xdr:nvSpPr>
        <xdr:cNvPr id="718" name="楕円 717"/>
        <xdr:cNvSpPr/>
      </xdr:nvSpPr>
      <xdr:spPr>
        <a:xfrm>
          <a:off x="14541500" y="1653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18542</xdr:rowOff>
    </xdr:from>
    <xdr:ext cx="599010" cy="259045"/>
    <xdr:sp macro="" textlink="">
      <xdr:nvSpPr>
        <xdr:cNvPr id="719" name="テキスト ボックス 718"/>
        <xdr:cNvSpPr txBox="1"/>
      </xdr:nvSpPr>
      <xdr:spPr>
        <a:xfrm>
          <a:off x="14292795" y="1630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71610</xdr:rowOff>
    </xdr:from>
    <xdr:to>
      <xdr:col>72</xdr:col>
      <xdr:colOff>38100</xdr:colOff>
      <xdr:row>97</xdr:row>
      <xdr:rowOff>1760</xdr:rowOff>
    </xdr:to>
    <xdr:sp macro="" textlink="">
      <xdr:nvSpPr>
        <xdr:cNvPr id="720" name="楕円 719"/>
        <xdr:cNvSpPr/>
      </xdr:nvSpPr>
      <xdr:spPr>
        <a:xfrm>
          <a:off x="13652500" y="165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18287</xdr:rowOff>
    </xdr:from>
    <xdr:ext cx="599010" cy="259045"/>
    <xdr:sp macro="" textlink="">
      <xdr:nvSpPr>
        <xdr:cNvPr id="721" name="テキスト ボックス 720"/>
        <xdr:cNvSpPr txBox="1"/>
      </xdr:nvSpPr>
      <xdr:spPr>
        <a:xfrm>
          <a:off x="13403795" y="1630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80335</xdr:rowOff>
    </xdr:from>
    <xdr:to>
      <xdr:col>67</xdr:col>
      <xdr:colOff>101600</xdr:colOff>
      <xdr:row>97</xdr:row>
      <xdr:rowOff>10485</xdr:rowOff>
    </xdr:to>
    <xdr:sp macro="" textlink="">
      <xdr:nvSpPr>
        <xdr:cNvPr id="722" name="楕円 721"/>
        <xdr:cNvSpPr/>
      </xdr:nvSpPr>
      <xdr:spPr>
        <a:xfrm>
          <a:off x="12763500" y="165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1612</xdr:rowOff>
    </xdr:from>
    <xdr:ext cx="599010" cy="259045"/>
    <xdr:sp macro="" textlink="">
      <xdr:nvSpPr>
        <xdr:cNvPr id="723" name="テキスト ボックス 722"/>
        <xdr:cNvSpPr txBox="1"/>
      </xdr:nvSpPr>
      <xdr:spPr>
        <a:xfrm>
          <a:off x="12514795" y="1663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1,330</a:t>
          </a:r>
          <a:r>
            <a:rPr kumimoji="1" lang="ja-JP" altLang="en-US" sz="1300">
              <a:latin typeface="ＭＳ Ｐゴシック" panose="020B0600070205080204" pitchFamily="50" charset="-128"/>
              <a:ea typeface="ＭＳ Ｐゴシック" panose="020B0600070205080204" pitchFamily="50" charset="-128"/>
            </a:rPr>
            <a:t>千円となっており、類似団体平均及び前年度比較での差が大きい部分については以下のとおりとなっている。</a:t>
          </a:r>
        </a:p>
        <a:p>
          <a:r>
            <a:rPr kumimoji="1" lang="ja-JP" altLang="en-US" sz="1300">
              <a:latin typeface="ＭＳ Ｐゴシック" panose="020B0600070205080204" pitchFamily="50" charset="-128"/>
              <a:ea typeface="ＭＳ Ｐゴシック" panose="020B0600070205080204" pitchFamily="50" charset="-128"/>
            </a:rPr>
            <a:t>・消防費（類似団体平均比較＋</a:t>
          </a:r>
          <a:r>
            <a:rPr kumimoji="1" lang="en-US" altLang="ja-JP" sz="1300">
              <a:latin typeface="ＭＳ Ｐゴシック" panose="020B0600070205080204" pitchFamily="50" charset="-128"/>
              <a:ea typeface="ＭＳ Ｐゴシック" panose="020B0600070205080204" pitchFamily="50" charset="-128"/>
            </a:rPr>
            <a:t>35,244</a:t>
          </a:r>
          <a:r>
            <a:rPr kumimoji="1" lang="ja-JP" altLang="en-US" sz="1300">
              <a:latin typeface="ＭＳ Ｐゴシック" panose="020B0600070205080204" pitchFamily="50" charset="-128"/>
              <a:ea typeface="ＭＳ Ｐゴシック" panose="020B0600070205080204" pitchFamily="50" charset="-128"/>
            </a:rPr>
            <a:t>円、前年度比較＋</a:t>
          </a:r>
          <a:r>
            <a:rPr kumimoji="1" lang="en-US" altLang="ja-JP" sz="1300">
              <a:latin typeface="ＭＳ Ｐゴシック" panose="020B0600070205080204" pitchFamily="50" charset="-128"/>
              <a:ea typeface="ＭＳ Ｐゴシック" panose="020B0600070205080204" pitchFamily="50" charset="-128"/>
            </a:rPr>
            <a:t>27,080</a:t>
          </a:r>
          <a:r>
            <a:rPr kumimoji="1" lang="ja-JP" altLang="en-US" sz="1300">
              <a:latin typeface="ＭＳ Ｐゴシック" panose="020B0600070205080204" pitchFamily="50" charset="-128"/>
              <a:ea typeface="ＭＳ Ｐゴシック" panose="020B0600070205080204" pitchFamily="50" charset="-128"/>
            </a:rPr>
            <a:t>円）については、大型備蓄倉庫の建設工事の実施や消防待機宿舎の整備等により、類似団体平均及び前年度比較で住民一人あたりの負担が大きくなっている。</a:t>
          </a:r>
        </a:p>
        <a:p>
          <a:r>
            <a:rPr kumimoji="1" lang="ja-JP" altLang="en-US" sz="1300">
              <a:latin typeface="ＭＳ Ｐゴシック" panose="020B0600070205080204" pitchFamily="50" charset="-128"/>
              <a:ea typeface="ＭＳ Ｐゴシック" panose="020B0600070205080204" pitchFamily="50" charset="-128"/>
            </a:rPr>
            <a:t>・農林水産業費（類似団体平均比較＋</a:t>
          </a:r>
          <a:r>
            <a:rPr kumimoji="1" lang="en-US" altLang="ja-JP" sz="1300">
              <a:latin typeface="ＭＳ Ｐゴシック" panose="020B0600070205080204" pitchFamily="50" charset="-128"/>
              <a:ea typeface="ＭＳ Ｐゴシック" panose="020B0600070205080204" pitchFamily="50" charset="-128"/>
            </a:rPr>
            <a:t>23,715</a:t>
          </a:r>
          <a:r>
            <a:rPr kumimoji="1" lang="ja-JP" altLang="en-US" sz="1300">
              <a:latin typeface="ＭＳ Ｐゴシック" panose="020B0600070205080204" pitchFamily="50" charset="-128"/>
              <a:ea typeface="ＭＳ Ｐゴシック" panose="020B0600070205080204" pitchFamily="50" charset="-128"/>
            </a:rPr>
            <a:t>円、前年度比較＋</a:t>
          </a:r>
          <a:r>
            <a:rPr kumimoji="1" lang="en-US" altLang="ja-JP" sz="1300">
              <a:latin typeface="ＭＳ Ｐゴシック" panose="020B0600070205080204" pitchFamily="50" charset="-128"/>
              <a:ea typeface="ＭＳ Ｐゴシック" panose="020B0600070205080204" pitchFamily="50" charset="-128"/>
            </a:rPr>
            <a:t>26,782</a:t>
          </a:r>
          <a:r>
            <a:rPr kumimoji="1" lang="ja-JP" altLang="en-US" sz="1300">
              <a:latin typeface="ＭＳ Ｐゴシック" panose="020B0600070205080204" pitchFamily="50" charset="-128"/>
              <a:ea typeface="ＭＳ Ｐゴシック" panose="020B0600070205080204" pitchFamily="50" charset="-128"/>
            </a:rPr>
            <a:t>円）については、道営事業の水利施設等保全高度化事業に係る負担金の増等により、類似団体平均及び前年度比較で住民一人あたりの負担が大きくなっている。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・商工費（類似団体平均比較＋</a:t>
          </a:r>
          <a:r>
            <a:rPr kumimoji="1" lang="en-US" altLang="ja-JP" sz="1300">
              <a:latin typeface="ＭＳ Ｐゴシック" panose="020B0600070205080204" pitchFamily="50" charset="-128"/>
              <a:ea typeface="ＭＳ Ｐゴシック" panose="020B0600070205080204" pitchFamily="50" charset="-128"/>
            </a:rPr>
            <a:t>91,193</a:t>
          </a:r>
          <a:r>
            <a:rPr kumimoji="1" lang="ja-JP" altLang="en-US" sz="1300">
              <a:latin typeface="ＭＳ Ｐゴシック" panose="020B0600070205080204" pitchFamily="50" charset="-128"/>
              <a:ea typeface="ＭＳ Ｐゴシック" panose="020B0600070205080204" pitchFamily="50" charset="-128"/>
            </a:rPr>
            <a:t>円、前年度比較＋</a:t>
          </a:r>
          <a:r>
            <a:rPr kumimoji="1" lang="en-US" altLang="ja-JP" sz="1300">
              <a:latin typeface="ＭＳ Ｐゴシック" panose="020B0600070205080204" pitchFamily="50" charset="-128"/>
              <a:ea typeface="ＭＳ Ｐゴシック" panose="020B0600070205080204" pitchFamily="50" charset="-128"/>
            </a:rPr>
            <a:t>11,738</a:t>
          </a:r>
          <a:r>
            <a:rPr kumimoji="1" lang="ja-JP" altLang="en-US" sz="1300">
              <a:latin typeface="ＭＳ Ｐゴシック" panose="020B0600070205080204" pitchFamily="50" charset="-128"/>
              <a:ea typeface="ＭＳ Ｐゴシック" panose="020B0600070205080204" pitchFamily="50" charset="-128"/>
            </a:rPr>
            <a:t>円）については、ふるさと納税の寄附額の増に伴う関係経費の増等により、類似団体平均及び前年度比較で住民一人あたりの負担が大きくなっている。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今後も引き続き大型公共事業の取捨選択を徹底するとともに、補助事業等の活用による財政負担の軽減に努める。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標準財政規模は前年度比較で</a:t>
          </a:r>
          <a:r>
            <a:rPr kumimoji="1" lang="en-US" altLang="ja-JP" sz="1200">
              <a:latin typeface="ＭＳ ゴシック" pitchFamily="49" charset="-128"/>
              <a:ea typeface="ＭＳ ゴシック" pitchFamily="49" charset="-128"/>
            </a:rPr>
            <a:t>76,929</a:t>
          </a:r>
          <a:r>
            <a:rPr kumimoji="1" lang="ja-JP" altLang="en-US" sz="1200">
              <a:latin typeface="ＭＳ ゴシック" pitchFamily="49" charset="-128"/>
              <a:ea typeface="ＭＳ ゴシック" pitchFamily="49" charset="-128"/>
            </a:rPr>
            <a:t>千円の減であり、臨時財政対策債の減額等によるものである。</a:t>
          </a:r>
        </a:p>
        <a:p>
          <a:r>
            <a:rPr kumimoji="1" lang="ja-JP" altLang="en-US" sz="1200">
              <a:latin typeface="ＭＳ ゴシック" pitchFamily="49" charset="-128"/>
              <a:ea typeface="ＭＳ ゴシック" pitchFamily="49" charset="-128"/>
            </a:rPr>
            <a:t>　財政調整基金については、決算剰余金を積み立てるとともに、最低水準の取崩に努めていたが、令和４年度での一般財源を用いた事業の減額により、積立額が上回ったため、前年度と比較し残高が</a:t>
          </a:r>
          <a:r>
            <a:rPr kumimoji="1" lang="en-US" altLang="ja-JP" sz="1200">
              <a:latin typeface="ＭＳ ゴシック" pitchFamily="49" charset="-128"/>
              <a:ea typeface="ＭＳ ゴシック" pitchFamily="49" charset="-128"/>
            </a:rPr>
            <a:t>97,800</a:t>
          </a:r>
          <a:r>
            <a:rPr kumimoji="1" lang="ja-JP" altLang="en-US" sz="1200">
              <a:latin typeface="ＭＳ ゴシック" pitchFamily="49" charset="-128"/>
              <a:ea typeface="ＭＳ ゴシック" pitchFamily="49" charset="-128"/>
            </a:rPr>
            <a:t>千円増額となった。</a:t>
          </a:r>
        </a:p>
        <a:p>
          <a:r>
            <a:rPr kumimoji="1" lang="ja-JP" altLang="en-US" sz="1200">
              <a:latin typeface="ＭＳ ゴシック" pitchFamily="49" charset="-128"/>
              <a:ea typeface="ＭＳ ゴシック" pitchFamily="49" charset="-128"/>
            </a:rPr>
            <a:t>　実質収支額については前年度と比較し</a:t>
          </a:r>
          <a:r>
            <a:rPr kumimoji="1" lang="en-US" altLang="ja-JP" sz="1200">
              <a:latin typeface="ＭＳ ゴシック" pitchFamily="49" charset="-128"/>
              <a:ea typeface="ＭＳ ゴシック" pitchFamily="49" charset="-128"/>
            </a:rPr>
            <a:t>26,898</a:t>
          </a:r>
          <a:r>
            <a:rPr kumimoji="1" lang="ja-JP" altLang="en-US" sz="1200">
              <a:latin typeface="ＭＳ ゴシック" pitchFamily="49" charset="-128"/>
              <a:ea typeface="ＭＳ ゴシック" pitchFamily="49" charset="-128"/>
            </a:rPr>
            <a:t>千円増額となったため、標準財政規模比で</a:t>
          </a:r>
          <a:r>
            <a:rPr kumimoji="1" lang="en-US" altLang="ja-JP" sz="1200">
              <a:latin typeface="ＭＳ ゴシック" pitchFamily="49" charset="-128"/>
              <a:ea typeface="ＭＳ ゴシック" pitchFamily="49" charset="-128"/>
            </a:rPr>
            <a:t>0.65</a:t>
          </a:r>
          <a:r>
            <a:rPr kumimoji="1" lang="ja-JP" altLang="en-US" sz="1200">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・標準財政規模は前年度比較で</a:t>
          </a:r>
          <a:r>
            <a:rPr kumimoji="1" lang="en-US" altLang="ja-JP" sz="1200">
              <a:latin typeface="ＭＳ ゴシック" pitchFamily="49" charset="-128"/>
              <a:ea typeface="ＭＳ ゴシック" pitchFamily="49" charset="-128"/>
            </a:rPr>
            <a:t>76,929</a:t>
          </a:r>
          <a:r>
            <a:rPr kumimoji="1" lang="ja-JP" altLang="en-US" sz="1200">
              <a:latin typeface="ＭＳ ゴシック" pitchFamily="49" charset="-128"/>
              <a:ea typeface="ＭＳ ゴシック" pitchFamily="49" charset="-128"/>
            </a:rPr>
            <a:t>千円の減となっている。</a:t>
          </a:r>
        </a:p>
        <a:p>
          <a:r>
            <a:rPr kumimoji="1" lang="ja-JP" altLang="en-US" sz="1200">
              <a:latin typeface="ＭＳ ゴシック" pitchFamily="49" charset="-128"/>
              <a:ea typeface="ＭＳ ゴシック" pitchFamily="49" charset="-128"/>
            </a:rPr>
            <a:t>・一般会計は、実質収支額が前年度比較で</a:t>
          </a:r>
          <a:r>
            <a:rPr kumimoji="1" lang="en-US" altLang="ja-JP" sz="1200">
              <a:latin typeface="ＭＳ ゴシック" pitchFamily="49" charset="-128"/>
              <a:ea typeface="ＭＳ ゴシック" pitchFamily="49" charset="-128"/>
            </a:rPr>
            <a:t>26,898</a:t>
          </a:r>
          <a:r>
            <a:rPr kumimoji="1" lang="ja-JP" altLang="en-US" sz="1200">
              <a:latin typeface="ＭＳ ゴシック" pitchFamily="49" charset="-128"/>
              <a:ea typeface="ＭＳ ゴシック" pitchFamily="49" charset="-128"/>
            </a:rPr>
            <a:t>千円の増であり、標準財政規模比で</a:t>
          </a:r>
          <a:r>
            <a:rPr kumimoji="1" lang="en-US" altLang="ja-JP" sz="1200">
              <a:latin typeface="ＭＳ ゴシック" pitchFamily="49" charset="-128"/>
              <a:ea typeface="ＭＳ ゴシック" pitchFamily="49" charset="-128"/>
            </a:rPr>
            <a:t>11.32</a:t>
          </a:r>
          <a:r>
            <a:rPr kumimoji="1" lang="ja-JP" altLang="en-US" sz="1200">
              <a:latin typeface="ＭＳ ゴシック" pitchFamily="49" charset="-128"/>
              <a:ea typeface="ＭＳ ゴシック" pitchFamily="49" charset="-128"/>
            </a:rPr>
            <a:t>％、前年度比較</a:t>
          </a:r>
          <a:r>
            <a:rPr kumimoji="1" lang="en-US" altLang="ja-JP" sz="1200">
              <a:latin typeface="ＭＳ ゴシック" pitchFamily="49" charset="-128"/>
              <a:ea typeface="ＭＳ ゴシック" pitchFamily="49" charset="-128"/>
            </a:rPr>
            <a:t>0.64</a:t>
          </a:r>
          <a:r>
            <a:rPr kumimoji="1" lang="ja-JP" altLang="en-US" sz="1200">
              <a:latin typeface="ＭＳ ゴシック" pitchFamily="49" charset="-128"/>
              <a:ea typeface="ＭＳ ゴシック" pitchFamily="49" charset="-128"/>
            </a:rPr>
            <a:t>ポイントの増。</a:t>
          </a:r>
        </a:p>
        <a:p>
          <a:r>
            <a:rPr kumimoji="1" lang="ja-JP" altLang="en-US" sz="1200">
              <a:latin typeface="ＭＳ ゴシック" pitchFamily="49" charset="-128"/>
              <a:ea typeface="ＭＳ ゴシック" pitchFamily="49" charset="-128"/>
            </a:rPr>
            <a:t>・水道事業は、実質収支額が前年度比較で</a:t>
          </a:r>
          <a:r>
            <a:rPr kumimoji="1" lang="en-US" altLang="ja-JP" sz="1200">
              <a:latin typeface="ＭＳ ゴシック" pitchFamily="49" charset="-128"/>
              <a:ea typeface="ＭＳ ゴシック" pitchFamily="49" charset="-128"/>
            </a:rPr>
            <a:t>7,888</a:t>
          </a:r>
          <a:r>
            <a:rPr kumimoji="1" lang="ja-JP" altLang="en-US" sz="1200">
              <a:latin typeface="ＭＳ ゴシック" pitchFamily="49" charset="-128"/>
              <a:ea typeface="ＭＳ ゴシック" pitchFamily="49" charset="-128"/>
            </a:rPr>
            <a:t>千円の減であり、標準財政規模比で</a:t>
          </a:r>
          <a:r>
            <a:rPr kumimoji="1" lang="en-US" altLang="ja-JP" sz="1200">
              <a:latin typeface="ＭＳ ゴシック" pitchFamily="49" charset="-128"/>
              <a:ea typeface="ＭＳ ゴシック" pitchFamily="49" charset="-128"/>
            </a:rPr>
            <a:t>2.90</a:t>
          </a:r>
          <a:r>
            <a:rPr kumimoji="1" lang="ja-JP" altLang="en-US" sz="1200">
              <a:latin typeface="ＭＳ ゴシック" pitchFamily="49" charset="-128"/>
              <a:ea typeface="ＭＳ ゴシック" pitchFamily="49" charset="-128"/>
            </a:rPr>
            <a:t>％、前年度比較</a:t>
          </a:r>
          <a:r>
            <a:rPr kumimoji="1" lang="en-US" altLang="ja-JP" sz="1200">
              <a:latin typeface="ＭＳ ゴシック" pitchFamily="49" charset="-128"/>
              <a:ea typeface="ＭＳ ゴシック" pitchFamily="49" charset="-128"/>
            </a:rPr>
            <a:t>0.10</a:t>
          </a:r>
          <a:r>
            <a:rPr kumimoji="1" lang="ja-JP" altLang="en-US" sz="1200">
              <a:latin typeface="ＭＳ ゴシック" pitchFamily="49" charset="-128"/>
              <a:ea typeface="ＭＳ ゴシック" pitchFamily="49" charset="-128"/>
            </a:rPr>
            <a:t>ポイントの減。</a:t>
          </a:r>
        </a:p>
        <a:p>
          <a:r>
            <a:rPr kumimoji="1" lang="ja-JP" altLang="en-US" sz="1200">
              <a:latin typeface="ＭＳ ゴシック" pitchFamily="49" charset="-128"/>
              <a:ea typeface="ＭＳ ゴシック" pitchFamily="49" charset="-128"/>
            </a:rPr>
            <a:t>・介護保険特別会計は、実質収支額が前年度比較で</a:t>
          </a:r>
          <a:r>
            <a:rPr kumimoji="1" lang="en-US" altLang="ja-JP" sz="1200">
              <a:latin typeface="ＭＳ ゴシック" pitchFamily="49" charset="-128"/>
              <a:ea typeface="ＭＳ ゴシック" pitchFamily="49" charset="-128"/>
            </a:rPr>
            <a:t>15,503</a:t>
          </a:r>
          <a:r>
            <a:rPr kumimoji="1" lang="ja-JP" altLang="en-US" sz="1200">
              <a:latin typeface="ＭＳ ゴシック" pitchFamily="49" charset="-128"/>
              <a:ea typeface="ＭＳ ゴシック" pitchFamily="49" charset="-128"/>
            </a:rPr>
            <a:t>千円の減であり、標準財政規模費で</a:t>
          </a:r>
          <a:r>
            <a:rPr kumimoji="1" lang="en-US" altLang="ja-JP" sz="1200">
              <a:latin typeface="ＭＳ ゴシック" pitchFamily="49" charset="-128"/>
              <a:ea typeface="ＭＳ ゴシック" pitchFamily="49" charset="-128"/>
            </a:rPr>
            <a:t>0.51</a:t>
          </a:r>
          <a:r>
            <a:rPr kumimoji="1" lang="ja-JP" altLang="en-US" sz="1200">
              <a:latin typeface="ＭＳ ゴシック" pitchFamily="49" charset="-128"/>
              <a:ea typeface="ＭＳ ゴシック" pitchFamily="49" charset="-128"/>
            </a:rPr>
            <a:t>％、前年度比較</a:t>
          </a:r>
          <a:r>
            <a:rPr kumimoji="1" lang="en-US" altLang="ja-JP" sz="1200">
              <a:latin typeface="ＭＳ ゴシック" pitchFamily="49" charset="-128"/>
              <a:ea typeface="ＭＳ ゴシック" pitchFamily="49" charset="-128"/>
            </a:rPr>
            <a:t>0.27</a:t>
          </a:r>
          <a:r>
            <a:rPr kumimoji="1" lang="ja-JP" altLang="en-US" sz="1200">
              <a:latin typeface="ＭＳ ゴシック" pitchFamily="49" charset="-128"/>
              <a:ea typeface="ＭＳ ゴシック" pitchFamily="49" charset="-128"/>
            </a:rPr>
            <a:t>ポイントの減。</a:t>
          </a:r>
        </a:p>
        <a:p>
          <a:r>
            <a:rPr kumimoji="1" lang="ja-JP" altLang="en-US" sz="1200">
              <a:latin typeface="ＭＳ ゴシック" pitchFamily="49" charset="-128"/>
              <a:ea typeface="ＭＳ ゴシック" pitchFamily="49" charset="-128"/>
            </a:rPr>
            <a:t>・国民健康保険特別会計は、実質収支額が前年度比較で</a:t>
          </a:r>
          <a:r>
            <a:rPr kumimoji="1" lang="en-US" altLang="ja-JP" sz="1200">
              <a:latin typeface="ＭＳ ゴシック" pitchFamily="49" charset="-128"/>
              <a:ea typeface="ＭＳ ゴシック" pitchFamily="49" charset="-128"/>
            </a:rPr>
            <a:t>8,082</a:t>
          </a:r>
          <a:r>
            <a:rPr kumimoji="1" lang="ja-JP" altLang="en-US" sz="1200">
              <a:latin typeface="ＭＳ ゴシック" pitchFamily="49" charset="-128"/>
              <a:ea typeface="ＭＳ ゴシック" pitchFamily="49" charset="-128"/>
            </a:rPr>
            <a:t>千円の減であり、標準財政規模比で</a:t>
          </a:r>
          <a:r>
            <a:rPr kumimoji="1" lang="en-US" altLang="ja-JP" sz="1200">
              <a:latin typeface="ＭＳ ゴシック" pitchFamily="49" charset="-128"/>
              <a:ea typeface="ＭＳ ゴシック" pitchFamily="49" charset="-128"/>
            </a:rPr>
            <a:t>0.23</a:t>
          </a:r>
          <a:r>
            <a:rPr kumimoji="1" lang="ja-JP" altLang="en-US" sz="1200">
              <a:latin typeface="ＭＳ ゴシック" pitchFamily="49" charset="-128"/>
              <a:ea typeface="ＭＳ ゴシック" pitchFamily="49" charset="-128"/>
            </a:rPr>
            <a:t>％、前年度比較</a:t>
          </a:r>
          <a:r>
            <a:rPr kumimoji="1" lang="en-US" altLang="ja-JP" sz="1200">
              <a:latin typeface="ＭＳ ゴシック" pitchFamily="49" charset="-128"/>
              <a:ea typeface="ＭＳ ゴシック" pitchFamily="49" charset="-128"/>
            </a:rPr>
            <a:t>0.14</a:t>
          </a:r>
          <a:r>
            <a:rPr kumimoji="1" lang="ja-JP" altLang="en-US" sz="1200">
              <a:latin typeface="ＭＳ ゴシック" pitchFamily="49" charset="-128"/>
              <a:ea typeface="ＭＳ ゴシック" pitchFamily="49" charset="-128"/>
            </a:rPr>
            <a:t>ポイントの減。</a:t>
          </a:r>
        </a:p>
        <a:p>
          <a:r>
            <a:rPr kumimoji="1" lang="ja-JP" altLang="en-US" sz="1200">
              <a:latin typeface="ＭＳ ゴシック" pitchFamily="49" charset="-128"/>
              <a:ea typeface="ＭＳ ゴシック" pitchFamily="49" charset="-128"/>
            </a:rPr>
            <a:t>・介護老人保健施設事業特別会計は、実質収支額が前年度比較で</a:t>
          </a:r>
          <a:r>
            <a:rPr kumimoji="1" lang="en-US" altLang="ja-JP" sz="1200">
              <a:latin typeface="ＭＳ ゴシック" pitchFamily="49" charset="-128"/>
              <a:ea typeface="ＭＳ ゴシック" pitchFamily="49" charset="-128"/>
            </a:rPr>
            <a:t>119</a:t>
          </a:r>
          <a:r>
            <a:rPr kumimoji="1" lang="ja-JP" altLang="en-US" sz="1200">
              <a:latin typeface="ＭＳ ゴシック" pitchFamily="49" charset="-128"/>
              <a:ea typeface="ＭＳ ゴシック" pitchFamily="49" charset="-128"/>
            </a:rPr>
            <a:t>千円の増であり、標準財政規模比で</a:t>
          </a:r>
          <a:r>
            <a:rPr kumimoji="1" lang="en-US" altLang="ja-JP" sz="1200">
              <a:latin typeface="ＭＳ ゴシック" pitchFamily="49" charset="-128"/>
              <a:ea typeface="ＭＳ ゴシック" pitchFamily="49" charset="-128"/>
            </a:rPr>
            <a:t>0.05</a:t>
          </a:r>
          <a:r>
            <a:rPr kumimoji="1" lang="ja-JP" altLang="en-US" sz="1200">
              <a:latin typeface="ＭＳ ゴシック" pitchFamily="49" charset="-128"/>
              <a:ea typeface="ＭＳ ゴシック" pitchFamily="49" charset="-128"/>
            </a:rPr>
            <a:t>％、前年度比較の増減なし。</a:t>
          </a:r>
        </a:p>
        <a:p>
          <a:r>
            <a:rPr kumimoji="1" lang="ja-JP" altLang="en-US" sz="1200">
              <a:latin typeface="ＭＳ ゴシック" pitchFamily="49" charset="-128"/>
              <a:ea typeface="ＭＳ ゴシック" pitchFamily="49" charset="-128"/>
            </a:rPr>
            <a:t>・簡易水道事業特別会計は、実質収支額が前年度比較で</a:t>
          </a:r>
          <a:r>
            <a:rPr kumimoji="1" lang="en-US" altLang="ja-JP" sz="1200">
              <a:latin typeface="ＭＳ ゴシック" pitchFamily="49" charset="-128"/>
              <a:ea typeface="ＭＳ ゴシック" pitchFamily="49" charset="-128"/>
            </a:rPr>
            <a:t>1,109</a:t>
          </a:r>
          <a:r>
            <a:rPr kumimoji="1" lang="ja-JP" altLang="en-US" sz="1200">
              <a:latin typeface="ＭＳ ゴシック" pitchFamily="49" charset="-128"/>
              <a:ea typeface="ＭＳ ゴシック" pitchFamily="49" charset="-128"/>
            </a:rPr>
            <a:t>千円の皆増であり、標準財政規模費で</a:t>
          </a:r>
          <a:r>
            <a:rPr kumimoji="1" lang="en-US" altLang="ja-JP" sz="1200">
              <a:latin typeface="ＭＳ ゴシック" pitchFamily="49" charset="-128"/>
              <a:ea typeface="ＭＳ ゴシック" pitchFamily="49" charset="-128"/>
            </a:rPr>
            <a:t>0.01</a:t>
          </a:r>
          <a:r>
            <a:rPr kumimoji="1" lang="ja-JP" altLang="en-US" sz="1200">
              <a:latin typeface="ＭＳ ゴシック" pitchFamily="49" charset="-128"/>
              <a:ea typeface="ＭＳ ゴシック" pitchFamily="49" charset="-128"/>
            </a:rPr>
            <a:t>％、前年度比較</a:t>
          </a:r>
          <a:r>
            <a:rPr kumimoji="1" lang="en-US" altLang="ja-JP" sz="1200">
              <a:latin typeface="ＭＳ ゴシック" pitchFamily="49" charset="-128"/>
              <a:ea typeface="ＭＳ ゴシック" pitchFamily="49" charset="-128"/>
            </a:rPr>
            <a:t>0.01</a:t>
          </a:r>
          <a:r>
            <a:rPr kumimoji="1" lang="ja-JP" altLang="en-US" sz="1200">
              <a:latin typeface="ＭＳ ゴシック" pitchFamily="49" charset="-128"/>
              <a:ea typeface="ＭＳ ゴシック" pitchFamily="49" charset="-128"/>
            </a:rPr>
            <a:t>ポイントの皆増。</a:t>
          </a:r>
        </a:p>
        <a:p>
          <a:r>
            <a:rPr kumimoji="1" lang="ja-JP" altLang="en-US" sz="1200">
              <a:latin typeface="ＭＳ ゴシック" pitchFamily="49" charset="-128"/>
              <a:ea typeface="ＭＳ ゴシック" pitchFamily="49" charset="-128"/>
            </a:rPr>
            <a:t>・後期高齢者医療特別会計は、実質収支額が前年度比較で</a:t>
          </a:r>
          <a:r>
            <a:rPr kumimoji="1" lang="en-US" altLang="ja-JP" sz="1200">
              <a:latin typeface="ＭＳ ゴシック" pitchFamily="49" charset="-128"/>
              <a:ea typeface="ＭＳ ゴシック" pitchFamily="49" charset="-128"/>
            </a:rPr>
            <a:t>1,904</a:t>
          </a:r>
          <a:r>
            <a:rPr kumimoji="1" lang="ja-JP" altLang="en-US" sz="1200">
              <a:latin typeface="ＭＳ ゴシック" pitchFamily="49" charset="-128"/>
              <a:ea typeface="ＭＳ ゴシック" pitchFamily="49" charset="-128"/>
            </a:rPr>
            <a:t>千円の減であり、標準財政規模費</a:t>
          </a:r>
          <a:r>
            <a:rPr kumimoji="1" lang="en-US" altLang="ja-JP" sz="1200">
              <a:latin typeface="ＭＳ ゴシック" pitchFamily="49" charset="-128"/>
              <a:ea typeface="ＭＳ ゴシック" pitchFamily="49" charset="-128"/>
            </a:rPr>
            <a:t>0.00</a:t>
          </a:r>
          <a:r>
            <a:rPr kumimoji="1" lang="ja-JP" altLang="en-US" sz="1200">
              <a:latin typeface="ＭＳ ゴシック" pitchFamily="49" charset="-128"/>
              <a:ea typeface="ＭＳ ゴシック" pitchFamily="49" charset="-128"/>
            </a:rPr>
            <a:t>％、前年度比較</a:t>
          </a:r>
          <a:r>
            <a:rPr kumimoji="1" lang="en-US" altLang="ja-JP" sz="1200">
              <a:latin typeface="ＭＳ ゴシック" pitchFamily="49" charset="-128"/>
              <a:ea typeface="ＭＳ ゴシック" pitchFamily="49" charset="-128"/>
            </a:rPr>
            <a:t>0.04</a:t>
          </a:r>
          <a:r>
            <a:rPr kumimoji="1" lang="ja-JP" altLang="en-US" sz="1200">
              <a:latin typeface="ＭＳ ゴシック" pitchFamily="49" charset="-128"/>
              <a:ea typeface="ＭＳ ゴシック" pitchFamily="49" charset="-128"/>
            </a:rPr>
            <a:t>ポイントの皆減。</a:t>
          </a:r>
        </a:p>
        <a:p>
          <a:r>
            <a:rPr kumimoji="1" lang="ja-JP" altLang="en-US" sz="1200">
              <a:latin typeface="ＭＳ ゴシック" pitchFamily="49" charset="-128"/>
              <a:ea typeface="ＭＳ ゴシック" pitchFamily="49" charset="-128"/>
            </a:rPr>
            <a:t>・病院事業会計、その他会計（下水道事業特別会計）については、前年度と同様、標準財政規模比</a:t>
          </a:r>
          <a:r>
            <a:rPr kumimoji="1" lang="en-US" altLang="ja-JP" sz="1200">
              <a:latin typeface="ＭＳ ゴシック" pitchFamily="49" charset="-128"/>
              <a:ea typeface="ＭＳ ゴシック" pitchFamily="49" charset="-128"/>
            </a:rPr>
            <a:t>0.00</a:t>
          </a:r>
          <a:r>
            <a:rPr kumimoji="1" lang="ja-JP" altLang="en-US" sz="1200">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元利償還金については、過疎債や一般廃棄物処理事業債等について元金の償還が開始となったため、前年度比較で</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また、算入公債費等については、過疎債、辺地債、緊防債等の算入公債費について償還額の増額に伴い、交付税基準財政需要額に算入された公債費が増となり、前年度比較で</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今後も公共施設総合管理計画等による計画的な事業執行による適正な町債発行に注力する。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厚岸町においては該当無し。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最も大きい比率を占める部分は一般会計等に係る地方債の現在高であるが、令和４年度においては、前年度と比較して、大型事業の実施に伴う新規借入も少なく、元金償還額よりも新規借入額が少なかったため、前年度と比較し</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百万円減となった。</a:t>
          </a:r>
        </a:p>
        <a:p>
          <a:r>
            <a:rPr kumimoji="1" lang="ja-JP" altLang="en-US" sz="1400">
              <a:latin typeface="ＭＳ ゴシック" pitchFamily="49" charset="-128"/>
              <a:ea typeface="ＭＳ ゴシック" pitchFamily="49" charset="-128"/>
            </a:rPr>
            <a:t>　充当可能財源等については、令和４年度における実質収支の増による基金の取り崩しに伴う充当可能基金の</a:t>
          </a:r>
          <a:r>
            <a:rPr kumimoji="1" lang="en-US" altLang="ja-JP" sz="1400">
              <a:latin typeface="ＭＳ ゴシック" pitchFamily="49" charset="-128"/>
              <a:ea typeface="ＭＳ ゴシック" pitchFamily="49" charset="-128"/>
            </a:rPr>
            <a:t>189</a:t>
          </a:r>
          <a:r>
            <a:rPr kumimoji="1" lang="ja-JP" altLang="en-US" sz="1400">
              <a:latin typeface="ＭＳ ゴシック" pitchFamily="49" charset="-128"/>
              <a:ea typeface="ＭＳ ゴシック" pitchFamily="49" charset="-128"/>
            </a:rPr>
            <a:t>百万円の増も、基準財政需要額算入見込額で</a:t>
          </a:r>
          <a:r>
            <a:rPr kumimoji="1" lang="en-US" altLang="ja-JP" sz="1400">
              <a:latin typeface="ＭＳ ゴシック" pitchFamily="49" charset="-128"/>
              <a:ea typeface="ＭＳ ゴシック" pitchFamily="49" charset="-128"/>
            </a:rPr>
            <a:t>231</a:t>
          </a:r>
          <a:r>
            <a:rPr kumimoji="1" lang="ja-JP" altLang="en-US" sz="1400">
              <a:latin typeface="ＭＳ ゴシック" pitchFamily="49" charset="-128"/>
              <a:ea typeface="ＭＳ ゴシック" pitchFamily="49" charset="-128"/>
            </a:rPr>
            <a:t>百万円の減により、総体では</a:t>
          </a:r>
          <a:r>
            <a:rPr kumimoji="1" lang="en-US" altLang="ja-JP" sz="1400">
              <a:latin typeface="ＭＳ ゴシック" pitchFamily="49" charset="-128"/>
              <a:ea typeface="ＭＳ ゴシック" pitchFamily="49" charset="-128"/>
            </a:rPr>
            <a:t>247</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今後も引き続き、地方債における新規発行を元金償還額以下とすることを原則とし、縁故債の繰上償還を行うなど、地方債残高の減少に努める。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北海道厚岸町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主な要因としては、ふるさと納税基金の増（＋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及び令和２年度に施行した大型投資事業の財源として借り入れた地方債の元金償還が随時開始され、今後も大型事業の実施が見込まれるため、地方債償還額が数年にわたって高い状況が見込まれるため、基金の減少が見込まれ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・ふるさと納税基金：ふるさと納税により、寄附された寄附金を適正に管理し、寄附者の意向を反映した施策に活用する。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・地域づくり推進基金：「自ら考え自ら行う地域づくり」事業を決起とした地域づくりの取組を永続的に発展させるために必要な事業に要する経費の財源に充てる。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・特定防衛施設周辺整備調整交付金事業基金：特定防衛施設周辺整備調整交付金を財源として公共施設の整備及び事業に要する費用に充てる。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・環境保全基金：環境への負荷の軽減、環境保全活動に係る事業の円滑な実施を図る。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・森林環境譲与税基金：国からの森林環境譲与税を財源とし、本町における森林整備及びその促進を図る。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百万円の減であった。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主な要因としては、積み立てした分の多くは基本的に翌年度の事業の財源となるため、将来にわたり安定的に基金へ積立を行うことは難しいことから減額することとなった。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今後も町民のためになるよう、効果的な施策に活用する。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主な要因としては、令和４年度の一般財源を用いる事業の減額による積立額の増加によるものである。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今後も老朽化した公共施設の修繕や補修工事、建替等、見込まれる多くの事業があるため、同基金の残高については依然として厳しい状況である。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当町の地方債元利償還金は近年は減少傾向にあるため、減債基金の残高が増加することとなった。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及び令和２年度に施行した大型事業の財源として借り入れた地方債のうち、辺地対策事業債や過疎対策事業債など、据置期間が短い地方債の償還が近々始まるため、積立金については依然として厳しい状況である。今後も引き続き、地方債の新規発行を元利償還額以下にすることを原則とし、縁故債の繰上償還を行うなど、地方債残高の減少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8,589
8,435
739.27
12,069,237
11,422,507
619,575
5,470,051
12,502,592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令和４年度については、類似団体平均と比較し</a:t>
          </a:r>
          <a:r>
            <a:rPr kumimoji="1" lang="en-US" altLang="ja-JP" sz="1100">
              <a:latin typeface="+mn-ea"/>
              <a:ea typeface="+mn-ea"/>
            </a:rPr>
            <a:t>5.9</a:t>
          </a:r>
          <a:r>
            <a:rPr kumimoji="1" lang="ja-JP" altLang="en-US" sz="1100">
              <a:latin typeface="+mn-ea"/>
              <a:ea typeface="+mn-ea"/>
            </a:rPr>
            <a:t>ポイント低く、有形固定資産については比較的更新が進んでいる。</a:t>
          </a:r>
          <a:endParaRPr kumimoji="1" lang="en-US" altLang="ja-JP" sz="1100">
            <a:latin typeface="+mn-ea"/>
            <a:ea typeface="+mn-ea"/>
          </a:endParaRPr>
        </a:p>
        <a:p>
          <a:r>
            <a:rPr kumimoji="1" lang="ja-JP" altLang="en-US" sz="1100">
              <a:latin typeface="+mn-ea"/>
              <a:ea typeface="+mn-ea"/>
            </a:rPr>
            <a:t>　老朽化している施設等については、公共施設等総合管理計画に基づいて、長寿命化・集約化及び複合化を推進し、公共施設の適正管理等に努める。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65" name="直線コネクタ 64"/>
        <xdr:cNvCxnSpPr/>
      </xdr:nvCxnSpPr>
      <xdr:spPr>
        <a:xfrm flipV="1">
          <a:off x="4760595" y="5258858"/>
          <a:ext cx="1270" cy="12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66" name="有形固定資産減価償却率最小値テキスト"/>
        <xdr:cNvSpPr txBox="1"/>
      </xdr:nvSpPr>
      <xdr:spPr>
        <a:xfrm>
          <a:off x="4813300" y="654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67" name="直線コネクタ 66"/>
        <xdr:cNvCxnSpPr/>
      </xdr:nvCxnSpPr>
      <xdr:spPr>
        <a:xfrm>
          <a:off x="4673600" y="654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94209</xdr:rowOff>
    </xdr:from>
    <xdr:ext cx="405111" cy="259045"/>
    <xdr:sp macro="" textlink="">
      <xdr:nvSpPr>
        <xdr:cNvPr id="70" name="有形固定資産減価償却率平均値テキスト"/>
        <xdr:cNvSpPr txBox="1"/>
      </xdr:nvSpPr>
      <xdr:spPr>
        <a:xfrm>
          <a:off x="4813300" y="5837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71" name="フローチャート: 判断 70"/>
        <xdr:cNvSpPr/>
      </xdr:nvSpPr>
      <xdr:spPr>
        <a:xfrm>
          <a:off x="4711700" y="58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72" name="フローチャート: 判断 71"/>
        <xdr:cNvSpPr/>
      </xdr:nvSpPr>
      <xdr:spPr>
        <a:xfrm>
          <a:off x="4000500" y="581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73" name="フローチャート: 判断 72"/>
        <xdr:cNvSpPr/>
      </xdr:nvSpPr>
      <xdr:spPr>
        <a:xfrm>
          <a:off x="3238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4" name="フローチャート: 判断 73"/>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75" name="フローチャート: 判断 74"/>
        <xdr:cNvSpPr/>
      </xdr:nvSpPr>
      <xdr:spPr>
        <a:xfrm>
          <a:off x="1714500" y="562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81" name="楕円 80"/>
        <xdr:cNvSpPr/>
      </xdr:nvSpPr>
      <xdr:spPr>
        <a:xfrm>
          <a:off x="47117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97807</xdr:rowOff>
    </xdr:from>
    <xdr:ext cx="405111" cy="259045"/>
    <xdr:sp macro="" textlink="">
      <xdr:nvSpPr>
        <xdr:cNvPr id="82" name="有形固定資産減価償却率該当値テキスト"/>
        <xdr:cNvSpPr txBox="1"/>
      </xdr:nvSpPr>
      <xdr:spPr>
        <a:xfrm>
          <a:off x="4813300"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60537</xdr:rowOff>
    </xdr:from>
    <xdr:to>
      <xdr:col>19</xdr:col>
      <xdr:colOff>187325</xdr:colOff>
      <xdr:row>28</xdr:row>
      <xdr:rowOff>162137</xdr:rowOff>
    </xdr:to>
    <xdr:sp macro="" textlink="">
      <xdr:nvSpPr>
        <xdr:cNvPr id="83" name="楕円 82"/>
        <xdr:cNvSpPr/>
      </xdr:nvSpPr>
      <xdr:spPr>
        <a:xfrm>
          <a:off x="4000500" y="56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111337</xdr:rowOff>
    </xdr:from>
    <xdr:to>
      <xdr:col>23</xdr:col>
      <xdr:colOff>85725</xdr:colOff>
      <xdr:row>28</xdr:row>
      <xdr:rowOff>125730</xdr:rowOff>
    </xdr:to>
    <xdr:cxnSp macro="">
      <xdr:nvCxnSpPr>
        <xdr:cNvPr id="84" name="直線コネクタ 83"/>
        <xdr:cNvCxnSpPr/>
      </xdr:nvCxnSpPr>
      <xdr:spPr>
        <a:xfrm>
          <a:off x="4051300" y="5683462"/>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38947</xdr:rowOff>
    </xdr:from>
    <xdr:to>
      <xdr:col>15</xdr:col>
      <xdr:colOff>187325</xdr:colOff>
      <xdr:row>28</xdr:row>
      <xdr:rowOff>140547</xdr:rowOff>
    </xdr:to>
    <xdr:sp macro="" textlink="">
      <xdr:nvSpPr>
        <xdr:cNvPr id="85" name="楕円 84"/>
        <xdr:cNvSpPr/>
      </xdr:nvSpPr>
      <xdr:spPr>
        <a:xfrm>
          <a:off x="3238500" y="56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89747</xdr:rowOff>
    </xdr:from>
    <xdr:to>
      <xdr:col>19</xdr:col>
      <xdr:colOff>136525</xdr:colOff>
      <xdr:row>28</xdr:row>
      <xdr:rowOff>111337</xdr:rowOff>
    </xdr:to>
    <xdr:cxnSp macro="">
      <xdr:nvCxnSpPr>
        <xdr:cNvPr id="86" name="直線コネクタ 85"/>
        <xdr:cNvCxnSpPr/>
      </xdr:nvCxnSpPr>
      <xdr:spPr>
        <a:xfrm>
          <a:off x="3289300" y="566187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129963</xdr:rowOff>
    </xdr:from>
    <xdr:to>
      <xdr:col>11</xdr:col>
      <xdr:colOff>187325</xdr:colOff>
      <xdr:row>27</xdr:row>
      <xdr:rowOff>60113</xdr:rowOff>
    </xdr:to>
    <xdr:sp macro="" textlink="">
      <xdr:nvSpPr>
        <xdr:cNvPr id="87" name="楕円 86"/>
        <xdr:cNvSpPr/>
      </xdr:nvSpPr>
      <xdr:spPr>
        <a:xfrm>
          <a:off x="2476500" y="53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9313</xdr:rowOff>
    </xdr:from>
    <xdr:to>
      <xdr:col>15</xdr:col>
      <xdr:colOff>136525</xdr:colOff>
      <xdr:row>28</xdr:row>
      <xdr:rowOff>89747</xdr:rowOff>
    </xdr:to>
    <xdr:cxnSp macro="">
      <xdr:nvCxnSpPr>
        <xdr:cNvPr id="88" name="直線コネクタ 87"/>
        <xdr:cNvCxnSpPr/>
      </xdr:nvCxnSpPr>
      <xdr:spPr>
        <a:xfrm>
          <a:off x="2527300" y="5409988"/>
          <a:ext cx="762000" cy="25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146685</xdr:rowOff>
    </xdr:from>
    <xdr:to>
      <xdr:col>7</xdr:col>
      <xdr:colOff>187325</xdr:colOff>
      <xdr:row>26</xdr:row>
      <xdr:rowOff>76835</xdr:rowOff>
    </xdr:to>
    <xdr:sp macro="" textlink="">
      <xdr:nvSpPr>
        <xdr:cNvPr id="89" name="楕円 88"/>
        <xdr:cNvSpPr/>
      </xdr:nvSpPr>
      <xdr:spPr>
        <a:xfrm>
          <a:off x="1714500" y="520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26035</xdr:rowOff>
    </xdr:from>
    <xdr:to>
      <xdr:col>11</xdr:col>
      <xdr:colOff>136525</xdr:colOff>
      <xdr:row>27</xdr:row>
      <xdr:rowOff>9313</xdr:rowOff>
    </xdr:to>
    <xdr:cxnSp macro="">
      <xdr:nvCxnSpPr>
        <xdr:cNvPr id="90" name="直線コネクタ 89"/>
        <xdr:cNvCxnSpPr/>
      </xdr:nvCxnSpPr>
      <xdr:spPr>
        <a:xfrm>
          <a:off x="1765300" y="5255260"/>
          <a:ext cx="762000" cy="15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161730</xdr:rowOff>
    </xdr:from>
    <xdr:ext cx="405111" cy="259045"/>
    <xdr:sp macro="" textlink="">
      <xdr:nvSpPr>
        <xdr:cNvPr id="91" name="n_1aveValue有形固定資産減価償却率"/>
        <xdr:cNvSpPr txBox="1"/>
      </xdr:nvSpPr>
      <xdr:spPr>
        <a:xfrm>
          <a:off x="3836044" y="590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125747</xdr:rowOff>
    </xdr:from>
    <xdr:ext cx="405111" cy="259045"/>
    <xdr:sp macro="" textlink="">
      <xdr:nvSpPr>
        <xdr:cNvPr id="92" name="n_2aveValue有形固定資産減価償却率"/>
        <xdr:cNvSpPr txBox="1"/>
      </xdr:nvSpPr>
      <xdr:spPr>
        <a:xfrm>
          <a:off x="3086744"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93" name="n_3aveValue有形固定資産減価償却率"/>
        <xdr:cNvSpPr txBox="1"/>
      </xdr:nvSpPr>
      <xdr:spPr>
        <a:xfrm>
          <a:off x="2324744"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146067</xdr:rowOff>
    </xdr:from>
    <xdr:ext cx="405111" cy="259045"/>
    <xdr:sp macro="" textlink="">
      <xdr:nvSpPr>
        <xdr:cNvPr id="94" name="n_4aveValue有形固定資産減価償却率"/>
        <xdr:cNvSpPr txBox="1"/>
      </xdr:nvSpPr>
      <xdr:spPr>
        <a:xfrm>
          <a:off x="1562744" y="571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7214</xdr:rowOff>
    </xdr:from>
    <xdr:ext cx="405111" cy="259045"/>
    <xdr:sp macro="" textlink="">
      <xdr:nvSpPr>
        <xdr:cNvPr id="95" name="n_1mainValue有形固定資産減価償却率"/>
        <xdr:cNvSpPr txBox="1"/>
      </xdr:nvSpPr>
      <xdr:spPr>
        <a:xfrm>
          <a:off x="3836044" y="540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157074</xdr:rowOff>
    </xdr:from>
    <xdr:ext cx="405111" cy="259045"/>
    <xdr:sp macro="" textlink="">
      <xdr:nvSpPr>
        <xdr:cNvPr id="96" name="n_2mainValue有形固定資産減価償却率"/>
        <xdr:cNvSpPr txBox="1"/>
      </xdr:nvSpPr>
      <xdr:spPr>
        <a:xfrm>
          <a:off x="3086744" y="53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76640</xdr:rowOff>
    </xdr:from>
    <xdr:ext cx="405111" cy="259045"/>
    <xdr:sp macro="" textlink="">
      <xdr:nvSpPr>
        <xdr:cNvPr id="97" name="n_3mainValue有形固定資産減価償却率"/>
        <xdr:cNvSpPr txBox="1"/>
      </xdr:nvSpPr>
      <xdr:spPr>
        <a:xfrm>
          <a:off x="2324744" y="513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93362</xdr:rowOff>
    </xdr:from>
    <xdr:ext cx="405111" cy="259045"/>
    <xdr:sp macro="" textlink="">
      <xdr:nvSpPr>
        <xdr:cNvPr id="98" name="n_4mainValue有形固定資産減価償却率"/>
        <xdr:cNvSpPr txBox="1"/>
      </xdr:nvSpPr>
      <xdr:spPr>
        <a:xfrm>
          <a:off x="1562744" y="4979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令和４年度については、類似団体平均と比較し、約</a:t>
          </a:r>
          <a:r>
            <a:rPr kumimoji="1" lang="en-US" altLang="ja-JP" sz="1100">
              <a:latin typeface="+mn-ea"/>
              <a:ea typeface="+mn-ea"/>
            </a:rPr>
            <a:t>431</a:t>
          </a:r>
          <a:r>
            <a:rPr kumimoji="1" lang="ja-JP" altLang="en-US" sz="1100">
              <a:latin typeface="+mn-ea"/>
              <a:ea typeface="+mn-ea"/>
            </a:rPr>
            <a:t>ポイント上回っている。北海道平均と比較しても約</a:t>
          </a:r>
          <a:r>
            <a:rPr kumimoji="1" lang="en-US" altLang="ja-JP" sz="1100">
              <a:latin typeface="+mn-ea"/>
              <a:ea typeface="+mn-ea"/>
            </a:rPr>
            <a:t>222</a:t>
          </a:r>
          <a:r>
            <a:rPr kumimoji="1" lang="ja-JP" altLang="en-US" sz="1100">
              <a:latin typeface="+mn-ea"/>
              <a:ea typeface="+mn-ea"/>
            </a:rPr>
            <a:t>ポイント上回っており、有形固定資産の更新等に伴う地方債の借り入れが影響しているものと考えられる。</a:t>
          </a:r>
          <a:endParaRPr kumimoji="1" lang="en-US" altLang="ja-JP" sz="1100">
            <a:latin typeface="+mn-ea"/>
            <a:ea typeface="+mn-ea"/>
          </a:endParaRPr>
        </a:p>
        <a:p>
          <a:r>
            <a:rPr kumimoji="1" lang="ja-JP" altLang="en-US" sz="1100">
              <a:latin typeface="+mn-ea"/>
              <a:ea typeface="+mn-ea"/>
            </a:rPr>
            <a:t>　大型投資事業の適切な取捨選択による地方債の発行抑制等により、後世への負担を軽減するよう財政の健全化を図る。</a:t>
          </a:r>
          <a:endParaRPr kumimoji="1" lang="en-US" altLang="ja-JP" sz="1100">
            <a:latin typeface="+mn-ea"/>
            <a:ea typeface="+mn-ea"/>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29" name="直線コネクタ 128"/>
        <xdr:cNvCxnSpPr/>
      </xdr:nvCxnSpPr>
      <xdr:spPr>
        <a:xfrm flipV="1">
          <a:off x="14793595" y="5261428"/>
          <a:ext cx="1269" cy="14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30" name="債務償還比率最小値テキスト"/>
        <xdr:cNvSpPr txBox="1"/>
      </xdr:nvSpPr>
      <xdr:spPr>
        <a:xfrm>
          <a:off x="14846300" y="67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31" name="直線コネクタ 130"/>
        <xdr:cNvCxnSpPr/>
      </xdr:nvCxnSpPr>
      <xdr:spPr>
        <a:xfrm>
          <a:off x="14706600" y="669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10249</xdr:rowOff>
    </xdr:from>
    <xdr:ext cx="469744" cy="259045"/>
    <xdr:sp macro="" textlink="">
      <xdr:nvSpPr>
        <xdr:cNvPr id="134" name="債務償還比率平均値テキスト"/>
        <xdr:cNvSpPr txBox="1"/>
      </xdr:nvSpPr>
      <xdr:spPr>
        <a:xfrm>
          <a:off x="14846300" y="5582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35" name="フローチャート: 判断 134"/>
        <xdr:cNvSpPr/>
      </xdr:nvSpPr>
      <xdr:spPr>
        <a:xfrm>
          <a:off x="14744700" y="573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36" name="フローチャート: 判断 135"/>
        <xdr:cNvSpPr/>
      </xdr:nvSpPr>
      <xdr:spPr>
        <a:xfrm>
          <a:off x="140335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37" name="フローチャート: 判断 136"/>
        <xdr:cNvSpPr/>
      </xdr:nvSpPr>
      <xdr:spPr>
        <a:xfrm>
          <a:off x="13271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38" name="フローチャート: 判断 137"/>
        <xdr:cNvSpPr/>
      </xdr:nvSpPr>
      <xdr:spPr>
        <a:xfrm>
          <a:off x="12509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39" name="フローチャート: 判断 138"/>
        <xdr:cNvSpPr/>
      </xdr:nvSpPr>
      <xdr:spPr>
        <a:xfrm>
          <a:off x="11747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138611</xdr:rowOff>
    </xdr:from>
    <xdr:to>
      <xdr:col>76</xdr:col>
      <xdr:colOff>73025</xdr:colOff>
      <xdr:row>33</xdr:row>
      <xdr:rowOff>68761</xdr:rowOff>
    </xdr:to>
    <xdr:sp macro="" textlink="">
      <xdr:nvSpPr>
        <xdr:cNvPr id="145" name="楕円 144"/>
        <xdr:cNvSpPr/>
      </xdr:nvSpPr>
      <xdr:spPr>
        <a:xfrm>
          <a:off x="14744700" y="639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117038</xdr:rowOff>
    </xdr:from>
    <xdr:ext cx="469744" cy="259045"/>
    <xdr:sp macro="" textlink="">
      <xdr:nvSpPr>
        <xdr:cNvPr id="146" name="債務償還比率該当値テキスト"/>
        <xdr:cNvSpPr txBox="1"/>
      </xdr:nvSpPr>
      <xdr:spPr>
        <a:xfrm>
          <a:off x="14846300" y="637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153108</xdr:rowOff>
    </xdr:from>
    <xdr:to>
      <xdr:col>72</xdr:col>
      <xdr:colOff>123825</xdr:colOff>
      <xdr:row>33</xdr:row>
      <xdr:rowOff>83258</xdr:rowOff>
    </xdr:to>
    <xdr:sp macro="" textlink="">
      <xdr:nvSpPr>
        <xdr:cNvPr id="147" name="楕円 146"/>
        <xdr:cNvSpPr/>
      </xdr:nvSpPr>
      <xdr:spPr>
        <a:xfrm>
          <a:off x="14033500" y="641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17961</xdr:rowOff>
    </xdr:from>
    <xdr:to>
      <xdr:col>76</xdr:col>
      <xdr:colOff>22225</xdr:colOff>
      <xdr:row>33</xdr:row>
      <xdr:rowOff>32458</xdr:rowOff>
    </xdr:to>
    <xdr:cxnSp macro="">
      <xdr:nvCxnSpPr>
        <xdr:cNvPr id="148" name="直線コネクタ 147"/>
        <xdr:cNvCxnSpPr/>
      </xdr:nvCxnSpPr>
      <xdr:spPr>
        <a:xfrm flipV="1">
          <a:off x="14084300" y="6447336"/>
          <a:ext cx="7112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56452</xdr:rowOff>
    </xdr:from>
    <xdr:to>
      <xdr:col>68</xdr:col>
      <xdr:colOff>123825</xdr:colOff>
      <xdr:row>33</xdr:row>
      <xdr:rowOff>158052</xdr:rowOff>
    </xdr:to>
    <xdr:sp macro="" textlink="">
      <xdr:nvSpPr>
        <xdr:cNvPr id="149" name="楕円 148"/>
        <xdr:cNvSpPr/>
      </xdr:nvSpPr>
      <xdr:spPr>
        <a:xfrm>
          <a:off x="13271500" y="648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32458</xdr:rowOff>
    </xdr:from>
    <xdr:to>
      <xdr:col>72</xdr:col>
      <xdr:colOff>73025</xdr:colOff>
      <xdr:row>33</xdr:row>
      <xdr:rowOff>107252</xdr:rowOff>
    </xdr:to>
    <xdr:cxnSp macro="">
      <xdr:nvCxnSpPr>
        <xdr:cNvPr id="150" name="直線コネクタ 149"/>
        <xdr:cNvCxnSpPr/>
      </xdr:nvCxnSpPr>
      <xdr:spPr>
        <a:xfrm flipV="1">
          <a:off x="13322300" y="6461833"/>
          <a:ext cx="762000" cy="7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53984</xdr:rowOff>
    </xdr:from>
    <xdr:to>
      <xdr:col>64</xdr:col>
      <xdr:colOff>123825</xdr:colOff>
      <xdr:row>33</xdr:row>
      <xdr:rowOff>155584</xdr:rowOff>
    </xdr:to>
    <xdr:sp macro="" textlink="">
      <xdr:nvSpPr>
        <xdr:cNvPr id="151" name="楕円 150"/>
        <xdr:cNvSpPr/>
      </xdr:nvSpPr>
      <xdr:spPr>
        <a:xfrm>
          <a:off x="12509500" y="648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104784</xdr:rowOff>
    </xdr:from>
    <xdr:to>
      <xdr:col>68</xdr:col>
      <xdr:colOff>73025</xdr:colOff>
      <xdr:row>33</xdr:row>
      <xdr:rowOff>107252</xdr:rowOff>
    </xdr:to>
    <xdr:cxnSp macro="">
      <xdr:nvCxnSpPr>
        <xdr:cNvPr id="152" name="直線コネクタ 151"/>
        <xdr:cNvCxnSpPr/>
      </xdr:nvCxnSpPr>
      <xdr:spPr>
        <a:xfrm>
          <a:off x="12560300" y="6534159"/>
          <a:ext cx="762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160165</xdr:rowOff>
    </xdr:from>
    <xdr:to>
      <xdr:col>60</xdr:col>
      <xdr:colOff>123825</xdr:colOff>
      <xdr:row>32</xdr:row>
      <xdr:rowOff>90315</xdr:rowOff>
    </xdr:to>
    <xdr:sp macro="" textlink="">
      <xdr:nvSpPr>
        <xdr:cNvPr id="153" name="楕円 152"/>
        <xdr:cNvSpPr/>
      </xdr:nvSpPr>
      <xdr:spPr>
        <a:xfrm>
          <a:off x="11747500" y="62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39515</xdr:rowOff>
    </xdr:from>
    <xdr:to>
      <xdr:col>64</xdr:col>
      <xdr:colOff>73025</xdr:colOff>
      <xdr:row>33</xdr:row>
      <xdr:rowOff>104784</xdr:rowOff>
    </xdr:to>
    <xdr:cxnSp macro="">
      <xdr:nvCxnSpPr>
        <xdr:cNvPr id="154" name="直線コネクタ 153"/>
        <xdr:cNvCxnSpPr/>
      </xdr:nvCxnSpPr>
      <xdr:spPr>
        <a:xfrm>
          <a:off x="11798300" y="6297440"/>
          <a:ext cx="762000" cy="23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83910</xdr:rowOff>
    </xdr:from>
    <xdr:ext cx="469744" cy="259045"/>
    <xdr:sp macro="" textlink="">
      <xdr:nvSpPr>
        <xdr:cNvPr id="155" name="n_1aveValue債務償還比率"/>
        <xdr:cNvSpPr txBox="1"/>
      </xdr:nvSpPr>
      <xdr:spPr>
        <a:xfrm>
          <a:off x="13836727" y="548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33981</xdr:rowOff>
    </xdr:from>
    <xdr:ext cx="469744" cy="259045"/>
    <xdr:sp macro="" textlink="">
      <xdr:nvSpPr>
        <xdr:cNvPr id="156" name="n_2aveValue債務償還比率"/>
        <xdr:cNvSpPr txBox="1"/>
      </xdr:nvSpPr>
      <xdr:spPr>
        <a:xfrm>
          <a:off x="130874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39841</xdr:rowOff>
    </xdr:from>
    <xdr:ext cx="469744" cy="259045"/>
    <xdr:sp macro="" textlink="">
      <xdr:nvSpPr>
        <xdr:cNvPr id="157" name="n_3aveValue債務償還比率"/>
        <xdr:cNvSpPr txBox="1"/>
      </xdr:nvSpPr>
      <xdr:spPr>
        <a:xfrm>
          <a:off x="12325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56958</xdr:rowOff>
    </xdr:from>
    <xdr:ext cx="469744" cy="259045"/>
    <xdr:sp macro="" textlink="">
      <xdr:nvSpPr>
        <xdr:cNvPr id="158" name="n_4aveValue債務償還比率"/>
        <xdr:cNvSpPr txBox="1"/>
      </xdr:nvSpPr>
      <xdr:spPr>
        <a:xfrm>
          <a:off x="11563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74385</xdr:rowOff>
    </xdr:from>
    <xdr:ext cx="469744" cy="259045"/>
    <xdr:sp macro="" textlink="">
      <xdr:nvSpPr>
        <xdr:cNvPr id="159" name="n_1mainValue債務償還比率"/>
        <xdr:cNvSpPr txBox="1"/>
      </xdr:nvSpPr>
      <xdr:spPr>
        <a:xfrm>
          <a:off x="13836727" y="650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149179</xdr:rowOff>
    </xdr:from>
    <xdr:ext cx="469744" cy="259045"/>
    <xdr:sp macro="" textlink="">
      <xdr:nvSpPr>
        <xdr:cNvPr id="160" name="n_2mainValue債務償還比率"/>
        <xdr:cNvSpPr txBox="1"/>
      </xdr:nvSpPr>
      <xdr:spPr>
        <a:xfrm>
          <a:off x="13087427" y="657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146711</xdr:rowOff>
    </xdr:from>
    <xdr:ext cx="469744" cy="259045"/>
    <xdr:sp macro="" textlink="">
      <xdr:nvSpPr>
        <xdr:cNvPr id="161" name="n_3mainValue債務償還比率"/>
        <xdr:cNvSpPr txBox="1"/>
      </xdr:nvSpPr>
      <xdr:spPr>
        <a:xfrm>
          <a:off x="12325427" y="657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81442</xdr:rowOff>
    </xdr:from>
    <xdr:ext cx="469744" cy="259045"/>
    <xdr:sp macro="" textlink="">
      <xdr:nvSpPr>
        <xdr:cNvPr id="162" name="n_4mainValue債務償還比率"/>
        <xdr:cNvSpPr txBox="1"/>
      </xdr:nvSpPr>
      <xdr:spPr>
        <a:xfrm>
          <a:off x="11563427" y="633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8,589
8,435
739.27
12,069,237
11,422,507
619,575
5,470,051
12,502,592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xdr:cNvCxnSpPr/>
      </xdr:nvCxnSpPr>
      <xdr:spPr>
        <a:xfrm flipV="1">
          <a:off x="4634865" y="560832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xdr:cNvSpPr txBox="1"/>
      </xdr:nvSpPr>
      <xdr:spPr>
        <a:xfrm>
          <a:off x="467360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xdr:cNvSpPr/>
      </xdr:nvSpPr>
      <xdr:spPr>
        <a:xfrm>
          <a:off x="1968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73" name="楕円 72"/>
        <xdr:cNvSpPr/>
      </xdr:nvSpPr>
      <xdr:spPr>
        <a:xfrm>
          <a:off x="4584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84472</xdr:rowOff>
    </xdr:from>
    <xdr:ext cx="405111" cy="259045"/>
    <xdr:sp macro="" textlink="">
      <xdr:nvSpPr>
        <xdr:cNvPr id="74" name="【道路】&#10;有形固定資産減価償却率該当値テキスト"/>
        <xdr:cNvSpPr txBox="1"/>
      </xdr:nvSpPr>
      <xdr:spPr>
        <a:xfrm>
          <a:off x="4673600"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61595</xdr:rowOff>
    </xdr:from>
    <xdr:to>
      <xdr:col>20</xdr:col>
      <xdr:colOff>38100</xdr:colOff>
      <xdr:row>37</xdr:row>
      <xdr:rowOff>163195</xdr:rowOff>
    </xdr:to>
    <xdr:sp macro="" textlink="">
      <xdr:nvSpPr>
        <xdr:cNvPr id="75" name="楕円 74"/>
        <xdr:cNvSpPr/>
      </xdr:nvSpPr>
      <xdr:spPr>
        <a:xfrm>
          <a:off x="3746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112395</xdr:rowOff>
    </xdr:from>
    <xdr:to>
      <xdr:col>24</xdr:col>
      <xdr:colOff>63500</xdr:colOff>
      <xdr:row>37</xdr:row>
      <xdr:rowOff>112395</xdr:rowOff>
    </xdr:to>
    <xdr:cxnSp macro="">
      <xdr:nvCxnSpPr>
        <xdr:cNvPr id="76" name="直線コネクタ 75"/>
        <xdr:cNvCxnSpPr/>
      </xdr:nvCxnSpPr>
      <xdr:spPr>
        <a:xfrm>
          <a:off x="3797300" y="64560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61595</xdr:rowOff>
    </xdr:from>
    <xdr:to>
      <xdr:col>15</xdr:col>
      <xdr:colOff>101600</xdr:colOff>
      <xdr:row>37</xdr:row>
      <xdr:rowOff>163195</xdr:rowOff>
    </xdr:to>
    <xdr:sp macro="" textlink="">
      <xdr:nvSpPr>
        <xdr:cNvPr id="77" name="楕円 76"/>
        <xdr:cNvSpPr/>
      </xdr:nvSpPr>
      <xdr:spPr>
        <a:xfrm>
          <a:off x="2857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112395</xdr:rowOff>
    </xdr:from>
    <xdr:to>
      <xdr:col>19</xdr:col>
      <xdr:colOff>177800</xdr:colOff>
      <xdr:row>37</xdr:row>
      <xdr:rowOff>112395</xdr:rowOff>
    </xdr:to>
    <xdr:cxnSp macro="">
      <xdr:nvCxnSpPr>
        <xdr:cNvPr id="78" name="直線コネクタ 77"/>
        <xdr:cNvCxnSpPr/>
      </xdr:nvCxnSpPr>
      <xdr:spPr>
        <a:xfrm>
          <a:off x="2908300" y="6456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23495</xdr:rowOff>
    </xdr:from>
    <xdr:to>
      <xdr:col>10</xdr:col>
      <xdr:colOff>165100</xdr:colOff>
      <xdr:row>37</xdr:row>
      <xdr:rowOff>125095</xdr:rowOff>
    </xdr:to>
    <xdr:sp macro="" textlink="">
      <xdr:nvSpPr>
        <xdr:cNvPr id="79" name="楕円 78"/>
        <xdr:cNvSpPr/>
      </xdr:nvSpPr>
      <xdr:spPr>
        <a:xfrm>
          <a:off x="1968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74295</xdr:rowOff>
    </xdr:from>
    <xdr:to>
      <xdr:col>15</xdr:col>
      <xdr:colOff>50800</xdr:colOff>
      <xdr:row>37</xdr:row>
      <xdr:rowOff>112395</xdr:rowOff>
    </xdr:to>
    <xdr:cxnSp macro="">
      <xdr:nvCxnSpPr>
        <xdr:cNvPr id="80" name="直線コネクタ 79"/>
        <xdr:cNvCxnSpPr/>
      </xdr:nvCxnSpPr>
      <xdr:spPr>
        <a:xfrm>
          <a:off x="2019300" y="6417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160655</xdr:rowOff>
    </xdr:from>
    <xdr:to>
      <xdr:col>6</xdr:col>
      <xdr:colOff>38100</xdr:colOff>
      <xdr:row>37</xdr:row>
      <xdr:rowOff>90805</xdr:rowOff>
    </xdr:to>
    <xdr:sp macro="" textlink="">
      <xdr:nvSpPr>
        <xdr:cNvPr id="81" name="楕円 80"/>
        <xdr:cNvSpPr/>
      </xdr:nvSpPr>
      <xdr:spPr>
        <a:xfrm>
          <a:off x="1079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40005</xdr:rowOff>
    </xdr:from>
    <xdr:to>
      <xdr:col>10</xdr:col>
      <xdr:colOff>114300</xdr:colOff>
      <xdr:row>37</xdr:row>
      <xdr:rowOff>74295</xdr:rowOff>
    </xdr:to>
    <xdr:cxnSp macro="">
      <xdr:nvCxnSpPr>
        <xdr:cNvPr id="82" name="直線コネクタ 81"/>
        <xdr:cNvCxnSpPr/>
      </xdr:nvCxnSpPr>
      <xdr:spPr>
        <a:xfrm>
          <a:off x="1130300" y="63836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167657</xdr:rowOff>
    </xdr:from>
    <xdr:ext cx="405111" cy="259045"/>
    <xdr:sp macro="" textlink="">
      <xdr:nvSpPr>
        <xdr:cNvPr id="83" name="n_1aveValue【道路】&#10;有形固定資産減価償却率"/>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4" name="n_2aveValue【道路】&#10;有形固定資産減価償却率"/>
        <xdr:cNvSpPr txBox="1"/>
      </xdr:nvSpPr>
      <xdr:spPr>
        <a:xfrm>
          <a:off x="2705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62882</xdr:rowOff>
    </xdr:from>
    <xdr:ext cx="405111" cy="259045"/>
    <xdr:sp macro="" textlink="">
      <xdr:nvSpPr>
        <xdr:cNvPr id="85" name="n_3aveValue【道路】&#10;有形固定資産減価償却率"/>
        <xdr:cNvSpPr txBox="1"/>
      </xdr:nvSpPr>
      <xdr:spPr>
        <a:xfrm>
          <a:off x="1816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86" name="n_4aveValue【道路】&#10;有形固定資産減価償却率"/>
        <xdr:cNvSpPr txBox="1"/>
      </xdr:nvSpPr>
      <xdr:spPr>
        <a:xfrm>
          <a:off x="927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8272</xdr:rowOff>
    </xdr:from>
    <xdr:ext cx="405111" cy="259045"/>
    <xdr:sp macro="" textlink="">
      <xdr:nvSpPr>
        <xdr:cNvPr id="87" name="n_1mainValue【道路】&#10;有形固定資産減価償却率"/>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8272</xdr:rowOff>
    </xdr:from>
    <xdr:ext cx="405111" cy="259045"/>
    <xdr:sp macro="" textlink="">
      <xdr:nvSpPr>
        <xdr:cNvPr id="88" name="n_2mainValue【道路】&#10;有形固定資産減価償却率"/>
        <xdr:cNvSpPr txBox="1"/>
      </xdr:nvSpPr>
      <xdr:spPr>
        <a:xfrm>
          <a:off x="2705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141622</xdr:rowOff>
    </xdr:from>
    <xdr:ext cx="405111" cy="259045"/>
    <xdr:sp macro="" textlink="">
      <xdr:nvSpPr>
        <xdr:cNvPr id="89" name="n_3mainValue【道路】&#10;有形固定資産減価償却率"/>
        <xdr:cNvSpPr txBox="1"/>
      </xdr:nvSpPr>
      <xdr:spPr>
        <a:xfrm>
          <a:off x="1816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107332</xdr:rowOff>
    </xdr:from>
    <xdr:ext cx="405111" cy="259045"/>
    <xdr:sp macro="" textlink="">
      <xdr:nvSpPr>
        <xdr:cNvPr id="90" name="n_4mainValue【道路】&#10;有形固定資産減価償却率"/>
        <xdr:cNvSpPr txBox="1"/>
      </xdr:nvSpPr>
      <xdr:spPr>
        <a:xfrm>
          <a:off x="927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xdr:cNvCxnSpPr/>
      </xdr:nvCxnSpPr>
      <xdr:spPr>
        <a:xfrm flipV="1">
          <a:off x="10476865" y="5860566"/>
          <a:ext cx="0" cy="135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xdr:cNvSpPr txBox="1"/>
      </xdr:nvSpPr>
      <xdr:spPr>
        <a:xfrm>
          <a:off x="10515600" y="72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xdr:cNvCxnSpPr/>
      </xdr:nvCxnSpPr>
      <xdr:spPr>
        <a:xfrm>
          <a:off x="10388600" y="721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xdr:cNvSpPr txBox="1"/>
      </xdr:nvSpPr>
      <xdr:spPr>
        <a:xfrm>
          <a:off x="1051560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xdr:cNvCxnSpPr/>
      </xdr:nvCxnSpPr>
      <xdr:spPr>
        <a:xfrm>
          <a:off x="10388600" y="58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9" name="【道路】&#10;一人当たり延長平均値テキスト"/>
        <xdr:cNvSpPr txBox="1"/>
      </xdr:nvSpPr>
      <xdr:spPr>
        <a:xfrm>
          <a:off x="10515600" y="693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xdr:cNvSpPr/>
      </xdr:nvSpPr>
      <xdr:spPr>
        <a:xfrm>
          <a:off x="10426700" y="70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xdr:cNvSpPr/>
      </xdr:nvSpPr>
      <xdr:spPr>
        <a:xfrm>
          <a:off x="9588500" y="708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xdr:cNvSpPr/>
      </xdr:nvSpPr>
      <xdr:spPr>
        <a:xfrm>
          <a:off x="8699500" y="71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3" name="フローチャート: 判断 122"/>
        <xdr:cNvSpPr/>
      </xdr:nvSpPr>
      <xdr:spPr>
        <a:xfrm>
          <a:off x="7810500" y="711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4" name="フローチャート: 判断 123"/>
        <xdr:cNvSpPr/>
      </xdr:nvSpPr>
      <xdr:spPr>
        <a:xfrm>
          <a:off x="6921500" y="709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93604</xdr:rowOff>
    </xdr:from>
    <xdr:to>
      <xdr:col>55</xdr:col>
      <xdr:colOff>50800</xdr:colOff>
      <xdr:row>42</xdr:row>
      <xdr:rowOff>23754</xdr:rowOff>
    </xdr:to>
    <xdr:sp macro="" textlink="">
      <xdr:nvSpPr>
        <xdr:cNvPr id="130" name="楕円 129"/>
        <xdr:cNvSpPr/>
      </xdr:nvSpPr>
      <xdr:spPr>
        <a:xfrm>
          <a:off x="10426700" y="712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36773</xdr:rowOff>
    </xdr:from>
    <xdr:ext cx="534377" cy="259045"/>
    <xdr:sp macro="" textlink="">
      <xdr:nvSpPr>
        <xdr:cNvPr id="131" name="【道路】&#10;一人当たり延長該当値テキスト"/>
        <xdr:cNvSpPr txBox="1"/>
      </xdr:nvSpPr>
      <xdr:spPr>
        <a:xfrm>
          <a:off x="10515600" y="70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95334</xdr:rowOff>
    </xdr:from>
    <xdr:to>
      <xdr:col>50</xdr:col>
      <xdr:colOff>165100</xdr:colOff>
      <xdr:row>42</xdr:row>
      <xdr:rowOff>25484</xdr:rowOff>
    </xdr:to>
    <xdr:sp macro="" textlink="">
      <xdr:nvSpPr>
        <xdr:cNvPr id="132" name="楕円 131"/>
        <xdr:cNvSpPr/>
      </xdr:nvSpPr>
      <xdr:spPr>
        <a:xfrm>
          <a:off x="9588500" y="71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144404</xdr:rowOff>
    </xdr:from>
    <xdr:to>
      <xdr:col>55</xdr:col>
      <xdr:colOff>0</xdr:colOff>
      <xdr:row>41</xdr:row>
      <xdr:rowOff>146134</xdr:rowOff>
    </xdr:to>
    <xdr:cxnSp macro="">
      <xdr:nvCxnSpPr>
        <xdr:cNvPr id="133" name="直線コネクタ 132"/>
        <xdr:cNvCxnSpPr/>
      </xdr:nvCxnSpPr>
      <xdr:spPr>
        <a:xfrm flipV="1">
          <a:off x="9639300" y="7173854"/>
          <a:ext cx="8382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97124</xdr:rowOff>
    </xdr:from>
    <xdr:to>
      <xdr:col>46</xdr:col>
      <xdr:colOff>38100</xdr:colOff>
      <xdr:row>42</xdr:row>
      <xdr:rowOff>27274</xdr:rowOff>
    </xdr:to>
    <xdr:sp macro="" textlink="">
      <xdr:nvSpPr>
        <xdr:cNvPr id="134" name="楕円 133"/>
        <xdr:cNvSpPr/>
      </xdr:nvSpPr>
      <xdr:spPr>
        <a:xfrm>
          <a:off x="8699500" y="712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146134</xdr:rowOff>
    </xdr:from>
    <xdr:to>
      <xdr:col>50</xdr:col>
      <xdr:colOff>114300</xdr:colOff>
      <xdr:row>41</xdr:row>
      <xdr:rowOff>147924</xdr:rowOff>
    </xdr:to>
    <xdr:cxnSp macro="">
      <xdr:nvCxnSpPr>
        <xdr:cNvPr id="135" name="直線コネクタ 134"/>
        <xdr:cNvCxnSpPr/>
      </xdr:nvCxnSpPr>
      <xdr:spPr>
        <a:xfrm flipV="1">
          <a:off x="8750300" y="7175584"/>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97923</xdr:rowOff>
    </xdr:from>
    <xdr:to>
      <xdr:col>41</xdr:col>
      <xdr:colOff>101600</xdr:colOff>
      <xdr:row>42</xdr:row>
      <xdr:rowOff>28073</xdr:rowOff>
    </xdr:to>
    <xdr:sp macro="" textlink="">
      <xdr:nvSpPr>
        <xdr:cNvPr id="136" name="楕円 135"/>
        <xdr:cNvSpPr/>
      </xdr:nvSpPr>
      <xdr:spPr>
        <a:xfrm>
          <a:off x="7810500" y="712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147924</xdr:rowOff>
    </xdr:from>
    <xdr:to>
      <xdr:col>45</xdr:col>
      <xdr:colOff>177800</xdr:colOff>
      <xdr:row>41</xdr:row>
      <xdr:rowOff>148723</xdr:rowOff>
    </xdr:to>
    <xdr:cxnSp macro="">
      <xdr:nvCxnSpPr>
        <xdr:cNvPr id="137" name="直線コネクタ 136"/>
        <xdr:cNvCxnSpPr/>
      </xdr:nvCxnSpPr>
      <xdr:spPr>
        <a:xfrm flipV="1">
          <a:off x="7861300" y="7177374"/>
          <a:ext cx="889000" cy="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99301</xdr:rowOff>
    </xdr:from>
    <xdr:to>
      <xdr:col>36</xdr:col>
      <xdr:colOff>165100</xdr:colOff>
      <xdr:row>42</xdr:row>
      <xdr:rowOff>29451</xdr:rowOff>
    </xdr:to>
    <xdr:sp macro="" textlink="">
      <xdr:nvSpPr>
        <xdr:cNvPr id="138" name="楕円 137"/>
        <xdr:cNvSpPr/>
      </xdr:nvSpPr>
      <xdr:spPr>
        <a:xfrm>
          <a:off x="6921500" y="71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148723</xdr:rowOff>
    </xdr:from>
    <xdr:to>
      <xdr:col>41</xdr:col>
      <xdr:colOff>50800</xdr:colOff>
      <xdr:row>41</xdr:row>
      <xdr:rowOff>150101</xdr:rowOff>
    </xdr:to>
    <xdr:cxnSp macro="">
      <xdr:nvCxnSpPr>
        <xdr:cNvPr id="139" name="直線コネクタ 138"/>
        <xdr:cNvCxnSpPr/>
      </xdr:nvCxnSpPr>
      <xdr:spPr>
        <a:xfrm flipV="1">
          <a:off x="6972300" y="7178173"/>
          <a:ext cx="8890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xdr:cNvSpPr txBox="1"/>
      </xdr:nvSpPr>
      <xdr:spPr>
        <a:xfrm>
          <a:off x="9359411" y="68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33562</xdr:rowOff>
    </xdr:from>
    <xdr:ext cx="534377" cy="259045"/>
    <xdr:sp macro="" textlink="">
      <xdr:nvSpPr>
        <xdr:cNvPr id="141" name="n_2aveValue【道路】&#10;一人当たり延長"/>
        <xdr:cNvSpPr txBox="1"/>
      </xdr:nvSpPr>
      <xdr:spPr>
        <a:xfrm>
          <a:off x="8483111" y="6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27815</xdr:rowOff>
    </xdr:from>
    <xdr:ext cx="534377" cy="259045"/>
    <xdr:sp macro="" textlink="">
      <xdr:nvSpPr>
        <xdr:cNvPr id="142" name="n_3aveValue【道路】&#10;一人当たり延長"/>
        <xdr:cNvSpPr txBox="1"/>
      </xdr:nvSpPr>
      <xdr:spPr>
        <a:xfrm>
          <a:off x="7594111" y="688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13551</xdr:rowOff>
    </xdr:from>
    <xdr:ext cx="534377" cy="259045"/>
    <xdr:sp macro="" textlink="">
      <xdr:nvSpPr>
        <xdr:cNvPr id="143" name="n_4aveValue【道路】&#10;一人当たり延長"/>
        <xdr:cNvSpPr txBox="1"/>
      </xdr:nvSpPr>
      <xdr:spPr>
        <a:xfrm>
          <a:off x="6705111" y="68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16611</xdr:rowOff>
    </xdr:from>
    <xdr:ext cx="534377" cy="259045"/>
    <xdr:sp macro="" textlink="">
      <xdr:nvSpPr>
        <xdr:cNvPr id="144" name="n_1mainValue【道路】&#10;一人当たり延長"/>
        <xdr:cNvSpPr txBox="1"/>
      </xdr:nvSpPr>
      <xdr:spPr>
        <a:xfrm>
          <a:off x="9359411" y="72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18401</xdr:rowOff>
    </xdr:from>
    <xdr:ext cx="534377" cy="259045"/>
    <xdr:sp macro="" textlink="">
      <xdr:nvSpPr>
        <xdr:cNvPr id="145" name="n_2mainValue【道路】&#10;一人当たり延長"/>
        <xdr:cNvSpPr txBox="1"/>
      </xdr:nvSpPr>
      <xdr:spPr>
        <a:xfrm>
          <a:off x="8483111" y="721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19200</xdr:rowOff>
    </xdr:from>
    <xdr:ext cx="534377" cy="259045"/>
    <xdr:sp macro="" textlink="">
      <xdr:nvSpPr>
        <xdr:cNvPr id="146" name="n_3mainValue【道路】&#10;一人当たり延長"/>
        <xdr:cNvSpPr txBox="1"/>
      </xdr:nvSpPr>
      <xdr:spPr>
        <a:xfrm>
          <a:off x="7594111" y="72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20578</xdr:rowOff>
    </xdr:from>
    <xdr:ext cx="534377" cy="259045"/>
    <xdr:sp macro="" textlink="">
      <xdr:nvSpPr>
        <xdr:cNvPr id="147" name="n_4mainValue【道路】&#10;一人当たり延長"/>
        <xdr:cNvSpPr txBox="1"/>
      </xdr:nvSpPr>
      <xdr:spPr>
        <a:xfrm>
          <a:off x="6705111" y="72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xdr:cNvCxnSpPr/>
      </xdr:nvCxnSpPr>
      <xdr:spPr>
        <a:xfrm flipV="1">
          <a:off x="4634865" y="955874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xdr:cNvSpPr txBox="1"/>
      </xdr:nvSpPr>
      <xdr:spPr>
        <a:xfrm>
          <a:off x="4673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125565</xdr:rowOff>
    </xdr:from>
    <xdr:ext cx="405111" cy="259045"/>
    <xdr:sp macro="" textlink="">
      <xdr:nvSpPr>
        <xdr:cNvPr id="178" name="【橋りょう・トンネル】&#10;有形固定資産減価償却率平均値テキスト"/>
        <xdr:cNvSpPr txBox="1"/>
      </xdr:nvSpPr>
      <xdr:spPr>
        <a:xfrm>
          <a:off x="4673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xdr:cNvSpPr/>
      </xdr:nvSpPr>
      <xdr:spPr>
        <a:xfrm>
          <a:off x="4584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xdr:cNvSpPr/>
      </xdr:nvSpPr>
      <xdr:spPr>
        <a:xfrm>
          <a:off x="3746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89" name="楕円 188"/>
        <xdr:cNvSpPr/>
      </xdr:nvSpPr>
      <xdr:spPr>
        <a:xfrm>
          <a:off x="45847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92546</xdr:rowOff>
    </xdr:from>
    <xdr:ext cx="405111" cy="259045"/>
    <xdr:sp macro="" textlink="">
      <xdr:nvSpPr>
        <xdr:cNvPr id="190" name="【橋りょう・トンネル】&#10;有形固定資産減価償却率該当値テキスト"/>
        <xdr:cNvSpPr txBox="1"/>
      </xdr:nvSpPr>
      <xdr:spPr>
        <a:xfrm>
          <a:off x="4673600" y="1037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114119</xdr:rowOff>
    </xdr:from>
    <xdr:to>
      <xdr:col>20</xdr:col>
      <xdr:colOff>38100</xdr:colOff>
      <xdr:row>61</xdr:row>
      <xdr:rowOff>44269</xdr:rowOff>
    </xdr:to>
    <xdr:sp macro="" textlink="">
      <xdr:nvSpPr>
        <xdr:cNvPr id="191" name="楕円 190"/>
        <xdr:cNvSpPr/>
      </xdr:nvSpPr>
      <xdr:spPr>
        <a:xfrm>
          <a:off x="3746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164919</xdr:rowOff>
    </xdr:from>
    <xdr:to>
      <xdr:col>24</xdr:col>
      <xdr:colOff>63500</xdr:colOff>
      <xdr:row>60</xdr:row>
      <xdr:rowOff>164919</xdr:rowOff>
    </xdr:to>
    <xdr:cxnSp macro="">
      <xdr:nvCxnSpPr>
        <xdr:cNvPr id="192" name="直線コネクタ 191"/>
        <xdr:cNvCxnSpPr/>
      </xdr:nvCxnSpPr>
      <xdr:spPr>
        <a:xfrm>
          <a:off x="3797300" y="104519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89626</xdr:rowOff>
    </xdr:from>
    <xdr:to>
      <xdr:col>15</xdr:col>
      <xdr:colOff>101600</xdr:colOff>
      <xdr:row>62</xdr:row>
      <xdr:rowOff>19776</xdr:rowOff>
    </xdr:to>
    <xdr:sp macro="" textlink="">
      <xdr:nvSpPr>
        <xdr:cNvPr id="193" name="楕円 192"/>
        <xdr:cNvSpPr/>
      </xdr:nvSpPr>
      <xdr:spPr>
        <a:xfrm>
          <a:off x="2857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164919</xdr:rowOff>
    </xdr:from>
    <xdr:to>
      <xdr:col>19</xdr:col>
      <xdr:colOff>177800</xdr:colOff>
      <xdr:row>61</xdr:row>
      <xdr:rowOff>140426</xdr:rowOff>
    </xdr:to>
    <xdr:cxnSp macro="">
      <xdr:nvCxnSpPr>
        <xdr:cNvPr id="194" name="直線コネクタ 193"/>
        <xdr:cNvCxnSpPr/>
      </xdr:nvCxnSpPr>
      <xdr:spPr>
        <a:xfrm flipV="1">
          <a:off x="2908300" y="10451919"/>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76563</xdr:rowOff>
    </xdr:from>
    <xdr:to>
      <xdr:col>10</xdr:col>
      <xdr:colOff>165100</xdr:colOff>
      <xdr:row>61</xdr:row>
      <xdr:rowOff>6713</xdr:rowOff>
    </xdr:to>
    <xdr:sp macro="" textlink="">
      <xdr:nvSpPr>
        <xdr:cNvPr id="195" name="楕円 194"/>
        <xdr:cNvSpPr/>
      </xdr:nvSpPr>
      <xdr:spPr>
        <a:xfrm>
          <a:off x="1968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127363</xdr:rowOff>
    </xdr:from>
    <xdr:to>
      <xdr:col>15</xdr:col>
      <xdr:colOff>50800</xdr:colOff>
      <xdr:row>61</xdr:row>
      <xdr:rowOff>140426</xdr:rowOff>
    </xdr:to>
    <xdr:cxnSp macro="">
      <xdr:nvCxnSpPr>
        <xdr:cNvPr id="196" name="直線コネクタ 195"/>
        <xdr:cNvCxnSpPr/>
      </xdr:nvCxnSpPr>
      <xdr:spPr>
        <a:xfrm>
          <a:off x="2019300" y="10414363"/>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37374</xdr:rowOff>
    </xdr:from>
    <xdr:to>
      <xdr:col>6</xdr:col>
      <xdr:colOff>38100</xdr:colOff>
      <xdr:row>60</xdr:row>
      <xdr:rowOff>138974</xdr:rowOff>
    </xdr:to>
    <xdr:sp macro="" textlink="">
      <xdr:nvSpPr>
        <xdr:cNvPr id="197" name="楕円 196"/>
        <xdr:cNvSpPr/>
      </xdr:nvSpPr>
      <xdr:spPr>
        <a:xfrm>
          <a:off x="1079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88174</xdr:rowOff>
    </xdr:from>
    <xdr:to>
      <xdr:col>10</xdr:col>
      <xdr:colOff>114300</xdr:colOff>
      <xdr:row>60</xdr:row>
      <xdr:rowOff>127363</xdr:rowOff>
    </xdr:to>
    <xdr:cxnSp macro="">
      <xdr:nvCxnSpPr>
        <xdr:cNvPr id="198" name="直線コネクタ 197"/>
        <xdr:cNvCxnSpPr/>
      </xdr:nvCxnSpPr>
      <xdr:spPr>
        <a:xfrm>
          <a:off x="1130300" y="103751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46100</xdr:rowOff>
    </xdr:from>
    <xdr:ext cx="405111" cy="259045"/>
    <xdr:sp macro="" textlink="">
      <xdr:nvSpPr>
        <xdr:cNvPr id="199" name="n_1aveValue【橋りょう・トンネル】&#10;有形固定資産減価償却率"/>
        <xdr:cNvSpPr txBox="1"/>
      </xdr:nvSpPr>
      <xdr:spPr>
        <a:xfrm>
          <a:off x="35820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0" name="n_2aveValue【橋りょう・トンネル】&#10;有形固定資産減価償却率"/>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201" name="n_3aveValue【橋りょう・トンネル】&#10;有形固定資産減価償却率"/>
        <xdr:cNvSpPr txBox="1"/>
      </xdr:nvSpPr>
      <xdr:spPr>
        <a:xfrm>
          <a:off x="1816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130101</xdr:rowOff>
    </xdr:from>
    <xdr:ext cx="405111" cy="259045"/>
    <xdr:sp macro="" textlink="">
      <xdr:nvSpPr>
        <xdr:cNvPr id="202" name="n_4aveValue【橋りょう・トンネル】&#10;有形固定資産減価償却率"/>
        <xdr:cNvSpPr txBox="1"/>
      </xdr:nvSpPr>
      <xdr:spPr>
        <a:xfrm>
          <a:off x="927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35396</xdr:rowOff>
    </xdr:from>
    <xdr:ext cx="405111" cy="259045"/>
    <xdr:sp macro="" textlink="">
      <xdr:nvSpPr>
        <xdr:cNvPr id="203" name="n_1mainValue【橋りょう・トンネル】&#10;有形固定資産減価償却率"/>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10903</xdr:rowOff>
    </xdr:from>
    <xdr:ext cx="405111" cy="259045"/>
    <xdr:sp macro="" textlink="">
      <xdr:nvSpPr>
        <xdr:cNvPr id="204" name="n_2mainValue【橋りょう・トンネル】&#10;有形固定資産減価償却率"/>
        <xdr:cNvSpPr txBox="1"/>
      </xdr:nvSpPr>
      <xdr:spPr>
        <a:xfrm>
          <a:off x="2705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169290</xdr:rowOff>
    </xdr:from>
    <xdr:ext cx="405111" cy="259045"/>
    <xdr:sp macro="" textlink="">
      <xdr:nvSpPr>
        <xdr:cNvPr id="205" name="n_3mainValue【橋りょう・トンネル】&#10;有形固定資産減価償却率"/>
        <xdr:cNvSpPr txBox="1"/>
      </xdr:nvSpPr>
      <xdr:spPr>
        <a:xfrm>
          <a:off x="1816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6" name="n_4mainValue【橋りょう・トンネル】&#10;有形固定資産減価償却率"/>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60</xdr:row>
      <xdr:rowOff>121955</xdr:rowOff>
    </xdr:from>
    <xdr:to>
      <xdr:col>54</xdr:col>
      <xdr:colOff>189865</xdr:colOff>
      <xdr:row>64</xdr:row>
      <xdr:rowOff>71631</xdr:rowOff>
    </xdr:to>
    <xdr:cxnSp macro="">
      <xdr:nvCxnSpPr>
        <xdr:cNvPr id="230" name="直線コネクタ 229"/>
        <xdr:cNvCxnSpPr/>
      </xdr:nvCxnSpPr>
      <xdr:spPr>
        <a:xfrm flipV="1">
          <a:off x="10476865" y="10408955"/>
          <a:ext cx="0" cy="63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75458</xdr:rowOff>
    </xdr:from>
    <xdr:ext cx="534377" cy="259045"/>
    <xdr:sp macro="" textlink="">
      <xdr:nvSpPr>
        <xdr:cNvPr id="231" name="【橋りょう・トンネル】&#10;一人当たり有形固定資産（償却資産）額最小値テキスト"/>
        <xdr:cNvSpPr txBox="1"/>
      </xdr:nvSpPr>
      <xdr:spPr>
        <a:xfrm>
          <a:off x="10515600" y="1104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71631</xdr:rowOff>
    </xdr:from>
    <xdr:to>
      <xdr:col>55</xdr:col>
      <xdr:colOff>88900</xdr:colOff>
      <xdr:row>64</xdr:row>
      <xdr:rowOff>71631</xdr:rowOff>
    </xdr:to>
    <xdr:cxnSp macro="">
      <xdr:nvCxnSpPr>
        <xdr:cNvPr id="232" name="直線コネクタ 231"/>
        <xdr:cNvCxnSpPr/>
      </xdr:nvCxnSpPr>
      <xdr:spPr>
        <a:xfrm>
          <a:off x="10388600" y="11044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68632</xdr:rowOff>
    </xdr:from>
    <xdr:ext cx="690189" cy="259045"/>
    <xdr:sp macro="" textlink="">
      <xdr:nvSpPr>
        <xdr:cNvPr id="233" name="【橋りょう・トンネル】&#10;一人当たり有形固定資産（償却資産）額最大値テキスト"/>
        <xdr:cNvSpPr txBox="1"/>
      </xdr:nvSpPr>
      <xdr:spPr>
        <a:xfrm>
          <a:off x="10515600" y="101841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121955</xdr:rowOff>
    </xdr:from>
    <xdr:to>
      <xdr:col>55</xdr:col>
      <xdr:colOff>88900</xdr:colOff>
      <xdr:row>60</xdr:row>
      <xdr:rowOff>121955</xdr:rowOff>
    </xdr:to>
    <xdr:cxnSp macro="">
      <xdr:nvCxnSpPr>
        <xdr:cNvPr id="234" name="直線コネクタ 233"/>
        <xdr:cNvCxnSpPr/>
      </xdr:nvCxnSpPr>
      <xdr:spPr>
        <a:xfrm>
          <a:off x="10388600" y="10408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60107</xdr:rowOff>
    </xdr:from>
    <xdr:ext cx="599010" cy="259045"/>
    <xdr:sp macro="" textlink="">
      <xdr:nvSpPr>
        <xdr:cNvPr id="235" name="【橋りょう・トンネル】&#10;一人当たり有形固定資産（償却資産）額平均値テキスト"/>
        <xdr:cNvSpPr txBox="1"/>
      </xdr:nvSpPr>
      <xdr:spPr>
        <a:xfrm>
          <a:off x="10515600" y="106900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37230</xdr:rowOff>
    </xdr:from>
    <xdr:to>
      <xdr:col>55</xdr:col>
      <xdr:colOff>50800</xdr:colOff>
      <xdr:row>63</xdr:row>
      <xdr:rowOff>138830</xdr:rowOff>
    </xdr:to>
    <xdr:sp macro="" textlink="">
      <xdr:nvSpPr>
        <xdr:cNvPr id="236" name="フローチャート: 判断 235"/>
        <xdr:cNvSpPr/>
      </xdr:nvSpPr>
      <xdr:spPr>
        <a:xfrm>
          <a:off x="10426700" y="108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42893</xdr:rowOff>
    </xdr:from>
    <xdr:to>
      <xdr:col>50</xdr:col>
      <xdr:colOff>165100</xdr:colOff>
      <xdr:row>63</xdr:row>
      <xdr:rowOff>144493</xdr:rowOff>
    </xdr:to>
    <xdr:sp macro="" textlink="">
      <xdr:nvSpPr>
        <xdr:cNvPr id="237" name="フローチャート: 判断 236"/>
        <xdr:cNvSpPr/>
      </xdr:nvSpPr>
      <xdr:spPr>
        <a:xfrm>
          <a:off x="9588500" y="1084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37283</xdr:rowOff>
    </xdr:from>
    <xdr:to>
      <xdr:col>46</xdr:col>
      <xdr:colOff>38100</xdr:colOff>
      <xdr:row>63</xdr:row>
      <xdr:rowOff>138883</xdr:rowOff>
    </xdr:to>
    <xdr:sp macro="" textlink="">
      <xdr:nvSpPr>
        <xdr:cNvPr id="238" name="フローチャート: 判断 237"/>
        <xdr:cNvSpPr/>
      </xdr:nvSpPr>
      <xdr:spPr>
        <a:xfrm>
          <a:off x="8699500" y="1083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16965</xdr:rowOff>
    </xdr:from>
    <xdr:to>
      <xdr:col>41</xdr:col>
      <xdr:colOff>101600</xdr:colOff>
      <xdr:row>63</xdr:row>
      <xdr:rowOff>118565</xdr:rowOff>
    </xdr:to>
    <xdr:sp macro="" textlink="">
      <xdr:nvSpPr>
        <xdr:cNvPr id="239" name="フローチャート: 判断 238"/>
        <xdr:cNvSpPr/>
      </xdr:nvSpPr>
      <xdr:spPr>
        <a:xfrm>
          <a:off x="7810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21119</xdr:rowOff>
    </xdr:from>
    <xdr:to>
      <xdr:col>36</xdr:col>
      <xdr:colOff>165100</xdr:colOff>
      <xdr:row>63</xdr:row>
      <xdr:rowOff>122719</xdr:rowOff>
    </xdr:to>
    <xdr:sp macro="" textlink="">
      <xdr:nvSpPr>
        <xdr:cNvPr id="240" name="フローチャート: 判断 239"/>
        <xdr:cNvSpPr/>
      </xdr:nvSpPr>
      <xdr:spPr>
        <a:xfrm>
          <a:off x="6921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134780</xdr:rowOff>
    </xdr:from>
    <xdr:to>
      <xdr:col>55</xdr:col>
      <xdr:colOff>50800</xdr:colOff>
      <xdr:row>64</xdr:row>
      <xdr:rowOff>64930</xdr:rowOff>
    </xdr:to>
    <xdr:sp macro="" textlink="">
      <xdr:nvSpPr>
        <xdr:cNvPr id="246" name="楕円 245"/>
        <xdr:cNvSpPr/>
      </xdr:nvSpPr>
      <xdr:spPr>
        <a:xfrm>
          <a:off x="10426700" y="109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49707</xdr:rowOff>
    </xdr:from>
    <xdr:ext cx="599010" cy="259045"/>
    <xdr:sp macro="" textlink="">
      <xdr:nvSpPr>
        <xdr:cNvPr id="247" name="【橋りょう・トンネル】&#10;一人当たり有形固定資産（償却資産）額該当値テキスト"/>
        <xdr:cNvSpPr txBox="1"/>
      </xdr:nvSpPr>
      <xdr:spPr>
        <a:xfrm>
          <a:off x="10515600" y="1085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136323</xdr:rowOff>
    </xdr:from>
    <xdr:to>
      <xdr:col>50</xdr:col>
      <xdr:colOff>165100</xdr:colOff>
      <xdr:row>64</xdr:row>
      <xdr:rowOff>66473</xdr:rowOff>
    </xdr:to>
    <xdr:sp macro="" textlink="">
      <xdr:nvSpPr>
        <xdr:cNvPr id="248" name="楕円 247"/>
        <xdr:cNvSpPr/>
      </xdr:nvSpPr>
      <xdr:spPr>
        <a:xfrm>
          <a:off x="9588500" y="1093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14130</xdr:rowOff>
    </xdr:from>
    <xdr:to>
      <xdr:col>55</xdr:col>
      <xdr:colOff>0</xdr:colOff>
      <xdr:row>64</xdr:row>
      <xdr:rowOff>15673</xdr:rowOff>
    </xdr:to>
    <xdr:cxnSp macro="">
      <xdr:nvCxnSpPr>
        <xdr:cNvPr id="249" name="直線コネクタ 248"/>
        <xdr:cNvCxnSpPr/>
      </xdr:nvCxnSpPr>
      <xdr:spPr>
        <a:xfrm flipV="1">
          <a:off x="9639300" y="10986930"/>
          <a:ext cx="8382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147713</xdr:rowOff>
    </xdr:from>
    <xdr:to>
      <xdr:col>46</xdr:col>
      <xdr:colOff>38100</xdr:colOff>
      <xdr:row>64</xdr:row>
      <xdr:rowOff>77863</xdr:rowOff>
    </xdr:to>
    <xdr:sp macro="" textlink="">
      <xdr:nvSpPr>
        <xdr:cNvPr id="250" name="楕円 249"/>
        <xdr:cNvSpPr/>
      </xdr:nvSpPr>
      <xdr:spPr>
        <a:xfrm>
          <a:off x="8699500" y="1094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15673</xdr:rowOff>
    </xdr:from>
    <xdr:to>
      <xdr:col>50</xdr:col>
      <xdr:colOff>114300</xdr:colOff>
      <xdr:row>64</xdr:row>
      <xdr:rowOff>27063</xdr:rowOff>
    </xdr:to>
    <xdr:cxnSp macro="">
      <xdr:nvCxnSpPr>
        <xdr:cNvPr id="251" name="直線コネクタ 250"/>
        <xdr:cNvCxnSpPr/>
      </xdr:nvCxnSpPr>
      <xdr:spPr>
        <a:xfrm flipV="1">
          <a:off x="8750300" y="10988473"/>
          <a:ext cx="889000" cy="1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160337</xdr:rowOff>
    </xdr:from>
    <xdr:to>
      <xdr:col>41</xdr:col>
      <xdr:colOff>101600</xdr:colOff>
      <xdr:row>55</xdr:row>
      <xdr:rowOff>90487</xdr:rowOff>
    </xdr:to>
    <xdr:sp macro="" textlink="">
      <xdr:nvSpPr>
        <xdr:cNvPr id="252" name="楕円 251"/>
        <xdr:cNvSpPr/>
      </xdr:nvSpPr>
      <xdr:spPr>
        <a:xfrm>
          <a:off x="7810500" y="941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39687</xdr:rowOff>
    </xdr:from>
    <xdr:to>
      <xdr:col>45</xdr:col>
      <xdr:colOff>177800</xdr:colOff>
      <xdr:row>64</xdr:row>
      <xdr:rowOff>27063</xdr:rowOff>
    </xdr:to>
    <xdr:cxnSp macro="">
      <xdr:nvCxnSpPr>
        <xdr:cNvPr id="253" name="直線コネクタ 252"/>
        <xdr:cNvCxnSpPr/>
      </xdr:nvCxnSpPr>
      <xdr:spPr>
        <a:xfrm>
          <a:off x="7861300" y="9469437"/>
          <a:ext cx="889000" cy="153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15464</xdr:rowOff>
    </xdr:from>
    <xdr:to>
      <xdr:col>36</xdr:col>
      <xdr:colOff>165100</xdr:colOff>
      <xdr:row>55</xdr:row>
      <xdr:rowOff>117064</xdr:rowOff>
    </xdr:to>
    <xdr:sp macro="" textlink="">
      <xdr:nvSpPr>
        <xdr:cNvPr id="254" name="楕円 253"/>
        <xdr:cNvSpPr/>
      </xdr:nvSpPr>
      <xdr:spPr>
        <a:xfrm>
          <a:off x="6921500" y="944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39687</xdr:rowOff>
    </xdr:from>
    <xdr:to>
      <xdr:col>41</xdr:col>
      <xdr:colOff>50800</xdr:colOff>
      <xdr:row>55</xdr:row>
      <xdr:rowOff>66264</xdr:rowOff>
    </xdr:to>
    <xdr:cxnSp macro="">
      <xdr:nvCxnSpPr>
        <xdr:cNvPr id="255" name="直線コネクタ 254"/>
        <xdr:cNvCxnSpPr/>
      </xdr:nvCxnSpPr>
      <xdr:spPr>
        <a:xfrm flipV="1">
          <a:off x="6972300" y="9469437"/>
          <a:ext cx="889000" cy="2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161020</xdr:rowOff>
    </xdr:from>
    <xdr:ext cx="599010" cy="259045"/>
    <xdr:sp macro="" textlink="">
      <xdr:nvSpPr>
        <xdr:cNvPr id="256" name="n_1aveValue【橋りょう・トンネル】&#10;一人当たり有形固定資産（償却資産）額"/>
        <xdr:cNvSpPr txBox="1"/>
      </xdr:nvSpPr>
      <xdr:spPr>
        <a:xfrm>
          <a:off x="9327095" y="1061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155410</xdr:rowOff>
    </xdr:from>
    <xdr:ext cx="599010" cy="259045"/>
    <xdr:sp macro="" textlink="">
      <xdr:nvSpPr>
        <xdr:cNvPr id="257" name="n_2aveValue【橋りょう・トンネル】&#10;一人当たり有形固定資産（償却資産）額"/>
        <xdr:cNvSpPr txBox="1"/>
      </xdr:nvSpPr>
      <xdr:spPr>
        <a:xfrm>
          <a:off x="8450795" y="1061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109692</xdr:rowOff>
    </xdr:from>
    <xdr:ext cx="599010" cy="259045"/>
    <xdr:sp macro="" textlink="">
      <xdr:nvSpPr>
        <xdr:cNvPr id="258" name="n_3aveValue【橋りょう・トンネル】&#10;一人当たり有形固定資産（償却資産）額"/>
        <xdr:cNvSpPr txBox="1"/>
      </xdr:nvSpPr>
      <xdr:spPr>
        <a:xfrm>
          <a:off x="7561795" y="1091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113846</xdr:rowOff>
    </xdr:from>
    <xdr:ext cx="599010" cy="259045"/>
    <xdr:sp macro="" textlink="">
      <xdr:nvSpPr>
        <xdr:cNvPr id="259" name="n_4aveValue【橋りょう・トンネル】&#10;一人当たり有形固定資産（償却資産）額"/>
        <xdr:cNvSpPr txBox="1"/>
      </xdr:nvSpPr>
      <xdr:spPr>
        <a:xfrm>
          <a:off x="6672795" y="1091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57600</xdr:rowOff>
    </xdr:from>
    <xdr:ext cx="599010" cy="259045"/>
    <xdr:sp macro="" textlink="">
      <xdr:nvSpPr>
        <xdr:cNvPr id="260" name="n_1mainValue【橋りょう・トンネル】&#10;一人当たり有形固定資産（償却資産）額"/>
        <xdr:cNvSpPr txBox="1"/>
      </xdr:nvSpPr>
      <xdr:spPr>
        <a:xfrm>
          <a:off x="9327095" y="1103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68990</xdr:rowOff>
    </xdr:from>
    <xdr:ext cx="599010" cy="259045"/>
    <xdr:sp macro="" textlink="">
      <xdr:nvSpPr>
        <xdr:cNvPr id="261" name="n_2mainValue【橋りょう・トンネル】&#10;一人当たり有形固定資産（償却資産）額"/>
        <xdr:cNvSpPr txBox="1"/>
      </xdr:nvSpPr>
      <xdr:spPr>
        <a:xfrm>
          <a:off x="8450795" y="1104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53</xdr:row>
      <xdr:rowOff>107014</xdr:rowOff>
    </xdr:from>
    <xdr:ext cx="690189" cy="259045"/>
    <xdr:sp macro="" textlink="">
      <xdr:nvSpPr>
        <xdr:cNvPr id="262" name="n_3mainValue【橋りょう・トンネル】&#10;一人当たり有形固定資産（償却資産）額"/>
        <xdr:cNvSpPr txBox="1"/>
      </xdr:nvSpPr>
      <xdr:spPr>
        <a:xfrm>
          <a:off x="7516205" y="91938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53</xdr:row>
      <xdr:rowOff>133591</xdr:rowOff>
    </xdr:from>
    <xdr:ext cx="690189" cy="259045"/>
    <xdr:sp macro="" textlink="">
      <xdr:nvSpPr>
        <xdr:cNvPr id="263" name="n_4mainValue【橋りょう・トンネル】&#10;一人当たり有形固定資産（償却資産）額"/>
        <xdr:cNvSpPr txBox="1"/>
      </xdr:nvSpPr>
      <xdr:spPr>
        <a:xfrm>
          <a:off x="6627205" y="92204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xdr:cNvCxnSpPr/>
      </xdr:nvCxnSpPr>
      <xdr:spPr>
        <a:xfrm flipV="1">
          <a:off x="4634865" y="1332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3" name="【公営住宅】&#10;有形固定資産減価償却率平均値テキスト"/>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6" name="フローチャート: 判断 295"/>
        <xdr:cNvSpPr/>
      </xdr:nvSpPr>
      <xdr:spPr>
        <a:xfrm>
          <a:off x="2857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105411</xdr:rowOff>
    </xdr:from>
    <xdr:to>
      <xdr:col>24</xdr:col>
      <xdr:colOff>114300</xdr:colOff>
      <xdr:row>84</xdr:row>
      <xdr:rowOff>35561</xdr:rowOff>
    </xdr:to>
    <xdr:sp macro="" textlink="">
      <xdr:nvSpPr>
        <xdr:cNvPr id="304" name="楕円 303"/>
        <xdr:cNvSpPr/>
      </xdr:nvSpPr>
      <xdr:spPr>
        <a:xfrm>
          <a:off x="4584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83838</xdr:rowOff>
    </xdr:from>
    <xdr:ext cx="405111" cy="259045"/>
    <xdr:sp macro="" textlink="">
      <xdr:nvSpPr>
        <xdr:cNvPr id="305" name="【公営住宅】&#10;有形固定資産減価償却率該当値テキスト"/>
        <xdr:cNvSpPr txBox="1"/>
      </xdr:nvSpPr>
      <xdr:spPr>
        <a:xfrm>
          <a:off x="4673600"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101600</xdr:rowOff>
    </xdr:from>
    <xdr:to>
      <xdr:col>20</xdr:col>
      <xdr:colOff>38100</xdr:colOff>
      <xdr:row>84</xdr:row>
      <xdr:rowOff>31750</xdr:rowOff>
    </xdr:to>
    <xdr:sp macro="" textlink="">
      <xdr:nvSpPr>
        <xdr:cNvPr id="306" name="楕円 305"/>
        <xdr:cNvSpPr/>
      </xdr:nvSpPr>
      <xdr:spPr>
        <a:xfrm>
          <a:off x="3746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152400</xdr:rowOff>
    </xdr:from>
    <xdr:to>
      <xdr:col>24</xdr:col>
      <xdr:colOff>63500</xdr:colOff>
      <xdr:row>83</xdr:row>
      <xdr:rowOff>156211</xdr:rowOff>
    </xdr:to>
    <xdr:cxnSp macro="">
      <xdr:nvCxnSpPr>
        <xdr:cNvPr id="307" name="直線コネクタ 306"/>
        <xdr:cNvCxnSpPr/>
      </xdr:nvCxnSpPr>
      <xdr:spPr>
        <a:xfrm>
          <a:off x="3797300" y="143827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124461</xdr:rowOff>
    </xdr:from>
    <xdr:to>
      <xdr:col>15</xdr:col>
      <xdr:colOff>101600</xdr:colOff>
      <xdr:row>84</xdr:row>
      <xdr:rowOff>54611</xdr:rowOff>
    </xdr:to>
    <xdr:sp macro="" textlink="">
      <xdr:nvSpPr>
        <xdr:cNvPr id="308" name="楕円 307"/>
        <xdr:cNvSpPr/>
      </xdr:nvSpPr>
      <xdr:spPr>
        <a:xfrm>
          <a:off x="2857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152400</xdr:rowOff>
    </xdr:from>
    <xdr:to>
      <xdr:col>19</xdr:col>
      <xdr:colOff>177800</xdr:colOff>
      <xdr:row>84</xdr:row>
      <xdr:rowOff>3811</xdr:rowOff>
    </xdr:to>
    <xdr:cxnSp macro="">
      <xdr:nvCxnSpPr>
        <xdr:cNvPr id="309" name="直線コネクタ 308"/>
        <xdr:cNvCxnSpPr/>
      </xdr:nvCxnSpPr>
      <xdr:spPr>
        <a:xfrm flipV="1">
          <a:off x="2908300" y="143827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84455</xdr:rowOff>
    </xdr:from>
    <xdr:to>
      <xdr:col>10</xdr:col>
      <xdr:colOff>165100</xdr:colOff>
      <xdr:row>84</xdr:row>
      <xdr:rowOff>14605</xdr:rowOff>
    </xdr:to>
    <xdr:sp macro="" textlink="">
      <xdr:nvSpPr>
        <xdr:cNvPr id="310" name="楕円 309"/>
        <xdr:cNvSpPr/>
      </xdr:nvSpPr>
      <xdr:spPr>
        <a:xfrm>
          <a:off x="1968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135255</xdr:rowOff>
    </xdr:from>
    <xdr:to>
      <xdr:col>15</xdr:col>
      <xdr:colOff>50800</xdr:colOff>
      <xdr:row>84</xdr:row>
      <xdr:rowOff>3811</xdr:rowOff>
    </xdr:to>
    <xdr:cxnSp macro="">
      <xdr:nvCxnSpPr>
        <xdr:cNvPr id="311" name="直線コネクタ 310"/>
        <xdr:cNvCxnSpPr/>
      </xdr:nvCxnSpPr>
      <xdr:spPr>
        <a:xfrm>
          <a:off x="2019300" y="143656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63500</xdr:rowOff>
    </xdr:from>
    <xdr:to>
      <xdr:col>6</xdr:col>
      <xdr:colOff>38100</xdr:colOff>
      <xdr:row>83</xdr:row>
      <xdr:rowOff>165100</xdr:rowOff>
    </xdr:to>
    <xdr:sp macro="" textlink="">
      <xdr:nvSpPr>
        <xdr:cNvPr id="312" name="楕円 311"/>
        <xdr:cNvSpPr/>
      </xdr:nvSpPr>
      <xdr:spPr>
        <a:xfrm>
          <a:off x="1079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114300</xdr:rowOff>
    </xdr:from>
    <xdr:to>
      <xdr:col>10</xdr:col>
      <xdr:colOff>114300</xdr:colOff>
      <xdr:row>83</xdr:row>
      <xdr:rowOff>135255</xdr:rowOff>
    </xdr:to>
    <xdr:cxnSp macro="">
      <xdr:nvCxnSpPr>
        <xdr:cNvPr id="313" name="直線コネクタ 312"/>
        <xdr:cNvCxnSpPr/>
      </xdr:nvCxnSpPr>
      <xdr:spPr>
        <a:xfrm>
          <a:off x="1130300" y="143446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14"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23513</xdr:rowOff>
    </xdr:from>
    <xdr:ext cx="405111" cy="259045"/>
    <xdr:sp macro="" textlink="">
      <xdr:nvSpPr>
        <xdr:cNvPr id="315" name="n_2aveValue【公営住宅】&#10;有形固定資産減価償却率"/>
        <xdr:cNvSpPr txBox="1"/>
      </xdr:nvSpPr>
      <xdr:spPr>
        <a:xfrm>
          <a:off x="2705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316" name="n_3aveValue【公営住宅】&#10;有形固定資産減価償却率"/>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7" name="n_4aveValue【公営住宅】&#10;有形固定資産減価償却率"/>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22877</xdr:rowOff>
    </xdr:from>
    <xdr:ext cx="405111" cy="259045"/>
    <xdr:sp macro="" textlink="">
      <xdr:nvSpPr>
        <xdr:cNvPr id="318" name="n_1mainValue【公営住宅】&#10;有形固定資産減価償却率"/>
        <xdr:cNvSpPr txBox="1"/>
      </xdr:nvSpPr>
      <xdr:spPr>
        <a:xfrm>
          <a:off x="3582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45738</xdr:rowOff>
    </xdr:from>
    <xdr:ext cx="405111" cy="259045"/>
    <xdr:sp macro="" textlink="">
      <xdr:nvSpPr>
        <xdr:cNvPr id="319" name="n_2mainValue【公営住宅】&#10;有形固定資産減価償却率"/>
        <xdr:cNvSpPr txBox="1"/>
      </xdr:nvSpPr>
      <xdr:spPr>
        <a:xfrm>
          <a:off x="2705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5732</xdr:rowOff>
    </xdr:from>
    <xdr:ext cx="405111" cy="259045"/>
    <xdr:sp macro="" textlink="">
      <xdr:nvSpPr>
        <xdr:cNvPr id="320" name="n_3mainValue【公営住宅】&#10;有形固定資産減価償却率"/>
        <xdr:cNvSpPr txBox="1"/>
      </xdr:nvSpPr>
      <xdr:spPr>
        <a:xfrm>
          <a:off x="1816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156227</xdr:rowOff>
    </xdr:from>
    <xdr:ext cx="405111" cy="259045"/>
    <xdr:sp macro="" textlink="">
      <xdr:nvSpPr>
        <xdr:cNvPr id="321" name="n_4mainValue【公営住宅】&#10;有形固定資産減価償却率"/>
        <xdr:cNvSpPr txBox="1"/>
      </xdr:nvSpPr>
      <xdr:spPr>
        <a:xfrm>
          <a:off x="927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xdr:cNvCxnSpPr/>
      </xdr:nvCxnSpPr>
      <xdr:spPr>
        <a:xfrm flipV="1">
          <a:off x="10476865" y="13429717"/>
          <a:ext cx="0" cy="1417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xdr:cNvSpPr txBox="1"/>
      </xdr:nvSpPr>
      <xdr:spPr>
        <a:xfrm>
          <a:off x="10515600" y="148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xdr:cNvCxnSpPr/>
      </xdr:nvCxnSpPr>
      <xdr:spPr>
        <a:xfrm>
          <a:off x="10388600" y="1484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xdr:cNvSpPr txBox="1"/>
      </xdr:nvSpPr>
      <xdr:spPr>
        <a:xfrm>
          <a:off x="1051560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xdr:cNvCxnSpPr/>
      </xdr:nvCxnSpPr>
      <xdr:spPr>
        <a:xfrm>
          <a:off x="10388600" y="1342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142512</xdr:rowOff>
    </xdr:from>
    <xdr:ext cx="469744" cy="259045"/>
    <xdr:sp macro="" textlink="">
      <xdr:nvSpPr>
        <xdr:cNvPr id="350" name="【公営住宅】&#10;一人当たり面積平均値テキスト"/>
        <xdr:cNvSpPr txBox="1"/>
      </xdr:nvSpPr>
      <xdr:spPr>
        <a:xfrm>
          <a:off x="10515600" y="1454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xdr:cNvSpPr/>
      </xdr:nvSpPr>
      <xdr:spPr>
        <a:xfrm>
          <a:off x="104267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xdr:cNvSpPr/>
      </xdr:nvSpPr>
      <xdr:spPr>
        <a:xfrm>
          <a:off x="9588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53" name="フローチャート: 判断 352"/>
        <xdr:cNvSpPr/>
      </xdr:nvSpPr>
      <xdr:spPr>
        <a:xfrm>
          <a:off x="8699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54" name="フローチャート: 判断 353"/>
        <xdr:cNvSpPr/>
      </xdr:nvSpPr>
      <xdr:spPr>
        <a:xfrm>
          <a:off x="7810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55" name="フローチャート: 判断 354"/>
        <xdr:cNvSpPr/>
      </xdr:nvSpPr>
      <xdr:spPr>
        <a:xfrm>
          <a:off x="6921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5817</xdr:rowOff>
    </xdr:from>
    <xdr:to>
      <xdr:col>55</xdr:col>
      <xdr:colOff>50800</xdr:colOff>
      <xdr:row>78</xdr:row>
      <xdr:rowOff>107417</xdr:rowOff>
    </xdr:to>
    <xdr:sp macro="" textlink="">
      <xdr:nvSpPr>
        <xdr:cNvPr id="361" name="楕円 360"/>
        <xdr:cNvSpPr/>
      </xdr:nvSpPr>
      <xdr:spPr>
        <a:xfrm>
          <a:off x="10426700" y="1337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130294</xdr:rowOff>
    </xdr:from>
    <xdr:ext cx="534377" cy="259045"/>
    <xdr:sp macro="" textlink="">
      <xdr:nvSpPr>
        <xdr:cNvPr id="362" name="【公営住宅】&#10;一人当たり面積該当値テキスト"/>
        <xdr:cNvSpPr txBox="1"/>
      </xdr:nvSpPr>
      <xdr:spPr>
        <a:xfrm>
          <a:off x="10515600" y="1333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41326</xdr:rowOff>
    </xdr:from>
    <xdr:to>
      <xdr:col>50</xdr:col>
      <xdr:colOff>165100</xdr:colOff>
      <xdr:row>78</xdr:row>
      <xdr:rowOff>142926</xdr:rowOff>
    </xdr:to>
    <xdr:sp macro="" textlink="">
      <xdr:nvSpPr>
        <xdr:cNvPr id="363" name="楕円 362"/>
        <xdr:cNvSpPr/>
      </xdr:nvSpPr>
      <xdr:spPr>
        <a:xfrm>
          <a:off x="9588500" y="134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56617</xdr:rowOff>
    </xdr:from>
    <xdr:to>
      <xdr:col>55</xdr:col>
      <xdr:colOff>0</xdr:colOff>
      <xdr:row>78</xdr:row>
      <xdr:rowOff>92126</xdr:rowOff>
    </xdr:to>
    <xdr:cxnSp macro="">
      <xdr:nvCxnSpPr>
        <xdr:cNvPr id="364" name="直線コネクタ 363"/>
        <xdr:cNvCxnSpPr/>
      </xdr:nvCxnSpPr>
      <xdr:spPr>
        <a:xfrm flipV="1">
          <a:off x="9639300" y="13429717"/>
          <a:ext cx="8382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84531</xdr:rowOff>
    </xdr:from>
    <xdr:to>
      <xdr:col>46</xdr:col>
      <xdr:colOff>38100</xdr:colOff>
      <xdr:row>79</xdr:row>
      <xdr:rowOff>14681</xdr:rowOff>
    </xdr:to>
    <xdr:sp macro="" textlink="">
      <xdr:nvSpPr>
        <xdr:cNvPr id="365" name="楕円 364"/>
        <xdr:cNvSpPr/>
      </xdr:nvSpPr>
      <xdr:spPr>
        <a:xfrm>
          <a:off x="8699500" y="134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92126</xdr:rowOff>
    </xdr:from>
    <xdr:to>
      <xdr:col>50</xdr:col>
      <xdr:colOff>114300</xdr:colOff>
      <xdr:row>78</xdr:row>
      <xdr:rowOff>135331</xdr:rowOff>
    </xdr:to>
    <xdr:cxnSp macro="">
      <xdr:nvCxnSpPr>
        <xdr:cNvPr id="366" name="直線コネクタ 365"/>
        <xdr:cNvCxnSpPr/>
      </xdr:nvCxnSpPr>
      <xdr:spPr>
        <a:xfrm flipV="1">
          <a:off x="8750300" y="13465226"/>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102057</xdr:rowOff>
    </xdr:from>
    <xdr:to>
      <xdr:col>41</xdr:col>
      <xdr:colOff>101600</xdr:colOff>
      <xdr:row>79</xdr:row>
      <xdr:rowOff>32207</xdr:rowOff>
    </xdr:to>
    <xdr:sp macro="" textlink="">
      <xdr:nvSpPr>
        <xdr:cNvPr id="367" name="楕円 366"/>
        <xdr:cNvSpPr/>
      </xdr:nvSpPr>
      <xdr:spPr>
        <a:xfrm>
          <a:off x="7810500" y="1347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135331</xdr:rowOff>
    </xdr:from>
    <xdr:to>
      <xdr:col>45</xdr:col>
      <xdr:colOff>177800</xdr:colOff>
      <xdr:row>78</xdr:row>
      <xdr:rowOff>152857</xdr:rowOff>
    </xdr:to>
    <xdr:cxnSp macro="">
      <xdr:nvCxnSpPr>
        <xdr:cNvPr id="368" name="直線コネクタ 367"/>
        <xdr:cNvCxnSpPr/>
      </xdr:nvCxnSpPr>
      <xdr:spPr>
        <a:xfrm flipV="1">
          <a:off x="7861300" y="13508431"/>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132308</xdr:rowOff>
    </xdr:from>
    <xdr:to>
      <xdr:col>36</xdr:col>
      <xdr:colOff>165100</xdr:colOff>
      <xdr:row>79</xdr:row>
      <xdr:rowOff>62458</xdr:rowOff>
    </xdr:to>
    <xdr:sp macro="" textlink="">
      <xdr:nvSpPr>
        <xdr:cNvPr id="369" name="楕円 368"/>
        <xdr:cNvSpPr/>
      </xdr:nvSpPr>
      <xdr:spPr>
        <a:xfrm>
          <a:off x="6921500" y="1350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152857</xdr:rowOff>
    </xdr:from>
    <xdr:to>
      <xdr:col>41</xdr:col>
      <xdr:colOff>50800</xdr:colOff>
      <xdr:row>79</xdr:row>
      <xdr:rowOff>11658</xdr:rowOff>
    </xdr:to>
    <xdr:cxnSp macro="">
      <xdr:nvCxnSpPr>
        <xdr:cNvPr id="370" name="直線コネクタ 369"/>
        <xdr:cNvCxnSpPr/>
      </xdr:nvCxnSpPr>
      <xdr:spPr>
        <a:xfrm flipV="1">
          <a:off x="6972300" y="13525957"/>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99762</xdr:rowOff>
    </xdr:from>
    <xdr:ext cx="469744" cy="259045"/>
    <xdr:sp macro="" textlink="">
      <xdr:nvSpPr>
        <xdr:cNvPr id="371" name="n_1aveValue【公営住宅】&#10;一人当たり面積"/>
        <xdr:cNvSpPr txBox="1"/>
      </xdr:nvSpPr>
      <xdr:spPr>
        <a:xfrm>
          <a:off x="9391727" y="1467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114927</xdr:rowOff>
    </xdr:from>
    <xdr:ext cx="469744" cy="259045"/>
    <xdr:sp macro="" textlink="">
      <xdr:nvSpPr>
        <xdr:cNvPr id="372" name="n_2aveValue【公営住宅】&#10;一人当たり面積"/>
        <xdr:cNvSpPr txBox="1"/>
      </xdr:nvSpPr>
      <xdr:spPr>
        <a:xfrm>
          <a:off x="85154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107154</xdr:rowOff>
    </xdr:from>
    <xdr:ext cx="469744" cy="259045"/>
    <xdr:sp macro="" textlink="">
      <xdr:nvSpPr>
        <xdr:cNvPr id="373" name="n_3aveValue【公営住宅】&#10;一人当たり面積"/>
        <xdr:cNvSpPr txBox="1"/>
      </xdr:nvSpPr>
      <xdr:spPr>
        <a:xfrm>
          <a:off x="76264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102430</xdr:rowOff>
    </xdr:from>
    <xdr:ext cx="469744" cy="259045"/>
    <xdr:sp macro="" textlink="">
      <xdr:nvSpPr>
        <xdr:cNvPr id="374" name="n_4aveValue【公営住宅】&#10;一人当たり面積"/>
        <xdr:cNvSpPr txBox="1"/>
      </xdr:nvSpPr>
      <xdr:spPr>
        <a:xfrm>
          <a:off x="6737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76</xdr:row>
      <xdr:rowOff>159453</xdr:rowOff>
    </xdr:from>
    <xdr:ext cx="534377" cy="259045"/>
    <xdr:sp macro="" textlink="">
      <xdr:nvSpPr>
        <xdr:cNvPr id="375" name="n_1mainValue【公営住宅】&#10;一人当たり面積"/>
        <xdr:cNvSpPr txBox="1"/>
      </xdr:nvSpPr>
      <xdr:spPr>
        <a:xfrm>
          <a:off x="9359411" y="1318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77</xdr:row>
      <xdr:rowOff>31208</xdr:rowOff>
    </xdr:from>
    <xdr:ext cx="534377" cy="259045"/>
    <xdr:sp macro="" textlink="">
      <xdr:nvSpPr>
        <xdr:cNvPr id="376" name="n_2mainValue【公営住宅】&#10;一人当たり面積"/>
        <xdr:cNvSpPr txBox="1"/>
      </xdr:nvSpPr>
      <xdr:spPr>
        <a:xfrm>
          <a:off x="8483111" y="1323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77</xdr:row>
      <xdr:rowOff>48734</xdr:rowOff>
    </xdr:from>
    <xdr:ext cx="534377" cy="259045"/>
    <xdr:sp macro="" textlink="">
      <xdr:nvSpPr>
        <xdr:cNvPr id="377" name="n_3mainValue【公営住宅】&#10;一人当たり面積"/>
        <xdr:cNvSpPr txBox="1"/>
      </xdr:nvSpPr>
      <xdr:spPr>
        <a:xfrm>
          <a:off x="7594111" y="1325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77</xdr:row>
      <xdr:rowOff>78985</xdr:rowOff>
    </xdr:from>
    <xdr:ext cx="534377" cy="259045"/>
    <xdr:sp macro="" textlink="">
      <xdr:nvSpPr>
        <xdr:cNvPr id="378" name="n_4mainValue【公営住宅】&#10;一人当たり面積"/>
        <xdr:cNvSpPr txBox="1"/>
      </xdr:nvSpPr>
      <xdr:spPr>
        <a:xfrm>
          <a:off x="6705111" y="1328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109</xdr:row>
      <xdr:rowOff>28848</xdr:rowOff>
    </xdr:to>
    <xdr:cxnSp macro="">
      <xdr:nvCxnSpPr>
        <xdr:cNvPr id="404" name="直線コネクタ 403"/>
        <xdr:cNvCxnSpPr/>
      </xdr:nvCxnSpPr>
      <xdr:spPr>
        <a:xfrm flipV="1">
          <a:off x="4634865" y="17168949"/>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港湾・漁港】&#10;有形固定資産減価償却率最小値テキスト"/>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407" name="【港湾・漁港】&#10;有形固定資産減価償却率最大値テキスト"/>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408" name="直線コネクタ 407"/>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157678</xdr:rowOff>
    </xdr:from>
    <xdr:ext cx="405111" cy="259045"/>
    <xdr:sp macro="" textlink="">
      <xdr:nvSpPr>
        <xdr:cNvPr id="409" name="【港湾・漁港】&#10;有形固定資産減価償却率平均値テキスト"/>
        <xdr:cNvSpPr txBox="1"/>
      </xdr:nvSpPr>
      <xdr:spPr>
        <a:xfrm>
          <a:off x="4673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134801</xdr:rowOff>
    </xdr:from>
    <xdr:to>
      <xdr:col>24</xdr:col>
      <xdr:colOff>114300</xdr:colOff>
      <xdr:row>105</xdr:row>
      <xdr:rowOff>64951</xdr:rowOff>
    </xdr:to>
    <xdr:sp macro="" textlink="">
      <xdr:nvSpPr>
        <xdr:cNvPr id="410" name="フローチャート: 判断 409"/>
        <xdr:cNvSpPr/>
      </xdr:nvSpPr>
      <xdr:spPr>
        <a:xfrm>
          <a:off x="4584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11" name="フローチャート: 判断 410"/>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123371</xdr:rowOff>
    </xdr:from>
    <xdr:to>
      <xdr:col>15</xdr:col>
      <xdr:colOff>101600</xdr:colOff>
      <xdr:row>106</xdr:row>
      <xdr:rowOff>53521</xdr:rowOff>
    </xdr:to>
    <xdr:sp macro="" textlink="">
      <xdr:nvSpPr>
        <xdr:cNvPr id="412" name="フローチャート: 判断 411"/>
        <xdr:cNvSpPr/>
      </xdr:nvSpPr>
      <xdr:spPr>
        <a:xfrm>
          <a:off x="2857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3" name="フローチャート: 判断 412"/>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105411</xdr:rowOff>
    </xdr:from>
    <xdr:to>
      <xdr:col>6</xdr:col>
      <xdr:colOff>38100</xdr:colOff>
      <xdr:row>106</xdr:row>
      <xdr:rowOff>35561</xdr:rowOff>
    </xdr:to>
    <xdr:sp macro="" textlink="">
      <xdr:nvSpPr>
        <xdr:cNvPr id="414" name="フローチャート: 判断 413"/>
        <xdr:cNvSpPr/>
      </xdr:nvSpPr>
      <xdr:spPr>
        <a:xfrm>
          <a:off x="1079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74386</xdr:rowOff>
    </xdr:from>
    <xdr:to>
      <xdr:col>24</xdr:col>
      <xdr:colOff>114300</xdr:colOff>
      <xdr:row>106</xdr:row>
      <xdr:rowOff>4536</xdr:rowOff>
    </xdr:to>
    <xdr:sp macro="" textlink="">
      <xdr:nvSpPr>
        <xdr:cNvPr id="420" name="楕円 419"/>
        <xdr:cNvSpPr/>
      </xdr:nvSpPr>
      <xdr:spPr>
        <a:xfrm>
          <a:off x="45847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52813</xdr:rowOff>
    </xdr:from>
    <xdr:ext cx="405111" cy="259045"/>
    <xdr:sp macro="" textlink="">
      <xdr:nvSpPr>
        <xdr:cNvPr id="421" name="【港湾・漁港】&#10;有形固定資産減価償却率該当値テキスト"/>
        <xdr:cNvSpPr txBox="1"/>
      </xdr:nvSpPr>
      <xdr:spPr>
        <a:xfrm>
          <a:off x="4673600"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74386</xdr:rowOff>
    </xdr:from>
    <xdr:to>
      <xdr:col>20</xdr:col>
      <xdr:colOff>38100</xdr:colOff>
      <xdr:row>106</xdr:row>
      <xdr:rowOff>4536</xdr:rowOff>
    </xdr:to>
    <xdr:sp macro="" textlink="">
      <xdr:nvSpPr>
        <xdr:cNvPr id="422" name="楕円 421"/>
        <xdr:cNvSpPr/>
      </xdr:nvSpPr>
      <xdr:spPr>
        <a:xfrm>
          <a:off x="3746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125186</xdr:rowOff>
    </xdr:from>
    <xdr:to>
      <xdr:col>24</xdr:col>
      <xdr:colOff>63500</xdr:colOff>
      <xdr:row>105</xdr:row>
      <xdr:rowOff>125186</xdr:rowOff>
    </xdr:to>
    <xdr:cxnSp macro="">
      <xdr:nvCxnSpPr>
        <xdr:cNvPr id="423" name="直線コネクタ 422"/>
        <xdr:cNvCxnSpPr/>
      </xdr:nvCxnSpPr>
      <xdr:spPr>
        <a:xfrm>
          <a:off x="3797300" y="181274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74386</xdr:rowOff>
    </xdr:from>
    <xdr:to>
      <xdr:col>15</xdr:col>
      <xdr:colOff>101600</xdr:colOff>
      <xdr:row>106</xdr:row>
      <xdr:rowOff>4536</xdr:rowOff>
    </xdr:to>
    <xdr:sp macro="" textlink="">
      <xdr:nvSpPr>
        <xdr:cNvPr id="424" name="楕円 423"/>
        <xdr:cNvSpPr/>
      </xdr:nvSpPr>
      <xdr:spPr>
        <a:xfrm>
          <a:off x="2857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125186</xdr:rowOff>
    </xdr:from>
    <xdr:to>
      <xdr:col>19</xdr:col>
      <xdr:colOff>177800</xdr:colOff>
      <xdr:row>105</xdr:row>
      <xdr:rowOff>125186</xdr:rowOff>
    </xdr:to>
    <xdr:cxnSp macro="">
      <xdr:nvCxnSpPr>
        <xdr:cNvPr id="425" name="直線コネクタ 424"/>
        <xdr:cNvCxnSpPr/>
      </xdr:nvCxnSpPr>
      <xdr:spPr>
        <a:xfrm>
          <a:off x="2908300" y="181274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31931</xdr:rowOff>
    </xdr:from>
    <xdr:to>
      <xdr:col>10</xdr:col>
      <xdr:colOff>165100</xdr:colOff>
      <xdr:row>105</xdr:row>
      <xdr:rowOff>133531</xdr:rowOff>
    </xdr:to>
    <xdr:sp macro="" textlink="">
      <xdr:nvSpPr>
        <xdr:cNvPr id="426" name="楕円 425"/>
        <xdr:cNvSpPr/>
      </xdr:nvSpPr>
      <xdr:spPr>
        <a:xfrm>
          <a:off x="1968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82731</xdr:rowOff>
    </xdr:from>
    <xdr:to>
      <xdr:col>15</xdr:col>
      <xdr:colOff>50800</xdr:colOff>
      <xdr:row>105</xdr:row>
      <xdr:rowOff>125186</xdr:rowOff>
    </xdr:to>
    <xdr:cxnSp macro="">
      <xdr:nvCxnSpPr>
        <xdr:cNvPr id="427" name="直線コネクタ 426"/>
        <xdr:cNvCxnSpPr/>
      </xdr:nvCxnSpPr>
      <xdr:spPr>
        <a:xfrm>
          <a:off x="2019300" y="1808498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41729</xdr:rowOff>
    </xdr:from>
    <xdr:to>
      <xdr:col>6</xdr:col>
      <xdr:colOff>38100</xdr:colOff>
      <xdr:row>105</xdr:row>
      <xdr:rowOff>143329</xdr:rowOff>
    </xdr:to>
    <xdr:sp macro="" textlink="">
      <xdr:nvSpPr>
        <xdr:cNvPr id="428" name="楕円 427"/>
        <xdr:cNvSpPr/>
      </xdr:nvSpPr>
      <xdr:spPr>
        <a:xfrm>
          <a:off x="1079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82731</xdr:rowOff>
    </xdr:from>
    <xdr:to>
      <xdr:col>10</xdr:col>
      <xdr:colOff>114300</xdr:colOff>
      <xdr:row>105</xdr:row>
      <xdr:rowOff>92529</xdr:rowOff>
    </xdr:to>
    <xdr:cxnSp macro="">
      <xdr:nvCxnSpPr>
        <xdr:cNvPr id="429" name="直線コネクタ 428"/>
        <xdr:cNvCxnSpPr/>
      </xdr:nvCxnSpPr>
      <xdr:spPr>
        <a:xfrm flipV="1">
          <a:off x="1130300" y="1808498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30" name="n_1aveValue【港湾・漁港】&#10;有形固定資産減価償却率"/>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44648</xdr:rowOff>
    </xdr:from>
    <xdr:ext cx="405111" cy="259045"/>
    <xdr:sp macro="" textlink="">
      <xdr:nvSpPr>
        <xdr:cNvPr id="431" name="n_2aveValue【港湾・漁港】&#10;有形固定資産減価償却率"/>
        <xdr:cNvSpPr txBox="1"/>
      </xdr:nvSpPr>
      <xdr:spPr>
        <a:xfrm>
          <a:off x="2705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2" name="n_3aveValue【港湾・漁港】&#10;有形固定資産減価償却率"/>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26688</xdr:rowOff>
    </xdr:from>
    <xdr:ext cx="405111" cy="259045"/>
    <xdr:sp macro="" textlink="">
      <xdr:nvSpPr>
        <xdr:cNvPr id="433" name="n_4aveValue【港湾・漁港】&#10;有形固定資産減価償却率"/>
        <xdr:cNvSpPr txBox="1"/>
      </xdr:nvSpPr>
      <xdr:spPr>
        <a:xfrm>
          <a:off x="927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167113</xdr:rowOff>
    </xdr:from>
    <xdr:ext cx="405111" cy="259045"/>
    <xdr:sp macro="" textlink="">
      <xdr:nvSpPr>
        <xdr:cNvPr id="434" name="n_1mainValue【港湾・漁港】&#10;有形固定資産減価償却率"/>
        <xdr:cNvSpPr txBox="1"/>
      </xdr:nvSpPr>
      <xdr:spPr>
        <a:xfrm>
          <a:off x="35820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21063</xdr:rowOff>
    </xdr:from>
    <xdr:ext cx="405111" cy="259045"/>
    <xdr:sp macro="" textlink="">
      <xdr:nvSpPr>
        <xdr:cNvPr id="435" name="n_2mainValue【港湾・漁港】&#10;有形固定資産減価償却率"/>
        <xdr:cNvSpPr txBox="1"/>
      </xdr:nvSpPr>
      <xdr:spPr>
        <a:xfrm>
          <a:off x="2705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150058</xdr:rowOff>
    </xdr:from>
    <xdr:ext cx="405111" cy="259045"/>
    <xdr:sp macro="" textlink="">
      <xdr:nvSpPr>
        <xdr:cNvPr id="436" name="n_3mainValue【港湾・漁港】&#10;有形固定資産減価償却率"/>
        <xdr:cNvSpPr txBox="1"/>
      </xdr:nvSpPr>
      <xdr:spPr>
        <a:xfrm>
          <a:off x="1816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159856</xdr:rowOff>
    </xdr:from>
    <xdr:ext cx="405111" cy="259045"/>
    <xdr:sp macro="" textlink="">
      <xdr:nvSpPr>
        <xdr:cNvPr id="437" name="n_4mainValue【港湾・漁港】&#10;有形固定資産減価償却率"/>
        <xdr:cNvSpPr txBox="1"/>
      </xdr:nvSpPr>
      <xdr:spPr>
        <a:xfrm>
          <a:off x="927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1" name="テキスト ボックス 450"/>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5" name="テキスト ボックス 454"/>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7" name="テキスト ボックス 456"/>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8925</xdr:rowOff>
    </xdr:from>
    <xdr:to>
      <xdr:col>54</xdr:col>
      <xdr:colOff>189865</xdr:colOff>
      <xdr:row>108</xdr:row>
      <xdr:rowOff>150952</xdr:rowOff>
    </xdr:to>
    <xdr:cxnSp macro="">
      <xdr:nvCxnSpPr>
        <xdr:cNvPr id="461" name="直線コネクタ 460"/>
        <xdr:cNvCxnSpPr/>
      </xdr:nvCxnSpPr>
      <xdr:spPr>
        <a:xfrm flipV="1">
          <a:off x="10476865" y="17325375"/>
          <a:ext cx="0" cy="134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154779</xdr:rowOff>
    </xdr:from>
    <xdr:ext cx="469744" cy="259045"/>
    <xdr:sp macro="" textlink="">
      <xdr:nvSpPr>
        <xdr:cNvPr id="462" name="【港湾・漁港】&#10;一人当たり有形固定資産（償却資産）額最小値テキスト"/>
        <xdr:cNvSpPr txBox="1"/>
      </xdr:nvSpPr>
      <xdr:spPr>
        <a:xfrm>
          <a:off x="10515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150952</xdr:rowOff>
    </xdr:from>
    <xdr:to>
      <xdr:col>55</xdr:col>
      <xdr:colOff>88900</xdr:colOff>
      <xdr:row>108</xdr:row>
      <xdr:rowOff>150952</xdr:rowOff>
    </xdr:to>
    <xdr:cxnSp macro="">
      <xdr:nvCxnSpPr>
        <xdr:cNvPr id="463" name="直線コネクタ 462"/>
        <xdr:cNvCxnSpPr/>
      </xdr:nvCxnSpPr>
      <xdr:spPr>
        <a:xfrm>
          <a:off x="10388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127052</xdr:rowOff>
    </xdr:from>
    <xdr:ext cx="690189" cy="259045"/>
    <xdr:sp macro="" textlink="">
      <xdr:nvSpPr>
        <xdr:cNvPr id="464" name="【港湾・漁港】&#10;一人当たり有形固定資産（償却資産）額最大値テキスト"/>
        <xdr:cNvSpPr txBox="1"/>
      </xdr:nvSpPr>
      <xdr:spPr>
        <a:xfrm>
          <a:off x="10515600" y="171006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8925</xdr:rowOff>
    </xdr:from>
    <xdr:to>
      <xdr:col>55</xdr:col>
      <xdr:colOff>88900</xdr:colOff>
      <xdr:row>101</xdr:row>
      <xdr:rowOff>8925</xdr:rowOff>
    </xdr:to>
    <xdr:cxnSp macro="">
      <xdr:nvCxnSpPr>
        <xdr:cNvPr id="465" name="直線コネクタ 464"/>
        <xdr:cNvCxnSpPr/>
      </xdr:nvCxnSpPr>
      <xdr:spPr>
        <a:xfrm>
          <a:off x="10388600" y="17325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4618</xdr:rowOff>
    </xdr:from>
    <xdr:ext cx="599010" cy="259045"/>
    <xdr:sp macro="" textlink="">
      <xdr:nvSpPr>
        <xdr:cNvPr id="466" name="【港湾・漁港】&#10;一人当たり有形固定資産（償却資産）額平均値テキスト"/>
        <xdr:cNvSpPr txBox="1"/>
      </xdr:nvSpPr>
      <xdr:spPr>
        <a:xfrm>
          <a:off x="10515600" y="18178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153191</xdr:rowOff>
    </xdr:from>
    <xdr:to>
      <xdr:col>55</xdr:col>
      <xdr:colOff>50800</xdr:colOff>
      <xdr:row>107</xdr:row>
      <xdr:rowOff>83341</xdr:rowOff>
    </xdr:to>
    <xdr:sp macro="" textlink="">
      <xdr:nvSpPr>
        <xdr:cNvPr id="467" name="フローチャート: 判断 466"/>
        <xdr:cNvSpPr/>
      </xdr:nvSpPr>
      <xdr:spPr>
        <a:xfrm>
          <a:off x="10426700" y="183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9003</xdr:rowOff>
    </xdr:from>
    <xdr:to>
      <xdr:col>50</xdr:col>
      <xdr:colOff>165100</xdr:colOff>
      <xdr:row>107</xdr:row>
      <xdr:rowOff>110603</xdr:rowOff>
    </xdr:to>
    <xdr:sp macro="" textlink="">
      <xdr:nvSpPr>
        <xdr:cNvPr id="468" name="フローチャート: 判断 467"/>
        <xdr:cNvSpPr/>
      </xdr:nvSpPr>
      <xdr:spPr>
        <a:xfrm>
          <a:off x="9588500" y="1835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55332</xdr:rowOff>
    </xdr:from>
    <xdr:to>
      <xdr:col>46</xdr:col>
      <xdr:colOff>38100</xdr:colOff>
      <xdr:row>106</xdr:row>
      <xdr:rowOff>156932</xdr:rowOff>
    </xdr:to>
    <xdr:sp macro="" textlink="">
      <xdr:nvSpPr>
        <xdr:cNvPr id="469" name="フローチャート: 判断 468"/>
        <xdr:cNvSpPr/>
      </xdr:nvSpPr>
      <xdr:spPr>
        <a:xfrm>
          <a:off x="8699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85111</xdr:rowOff>
    </xdr:from>
    <xdr:to>
      <xdr:col>41</xdr:col>
      <xdr:colOff>101600</xdr:colOff>
      <xdr:row>107</xdr:row>
      <xdr:rowOff>15261</xdr:rowOff>
    </xdr:to>
    <xdr:sp macro="" textlink="">
      <xdr:nvSpPr>
        <xdr:cNvPr id="470" name="フローチャート: 判断 469"/>
        <xdr:cNvSpPr/>
      </xdr:nvSpPr>
      <xdr:spPr>
        <a:xfrm>
          <a:off x="7810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113728</xdr:rowOff>
    </xdr:from>
    <xdr:to>
      <xdr:col>36</xdr:col>
      <xdr:colOff>165100</xdr:colOff>
      <xdr:row>107</xdr:row>
      <xdr:rowOff>43878</xdr:rowOff>
    </xdr:to>
    <xdr:sp macro="" textlink="">
      <xdr:nvSpPr>
        <xdr:cNvPr id="471" name="フローチャート: 判断 470"/>
        <xdr:cNvSpPr/>
      </xdr:nvSpPr>
      <xdr:spPr>
        <a:xfrm>
          <a:off x="6921500" y="182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1707</xdr:rowOff>
    </xdr:from>
    <xdr:to>
      <xdr:col>55</xdr:col>
      <xdr:colOff>50800</xdr:colOff>
      <xdr:row>108</xdr:row>
      <xdr:rowOff>103307</xdr:rowOff>
    </xdr:to>
    <xdr:sp macro="" textlink="">
      <xdr:nvSpPr>
        <xdr:cNvPr id="477" name="楕円 476"/>
        <xdr:cNvSpPr/>
      </xdr:nvSpPr>
      <xdr:spPr>
        <a:xfrm>
          <a:off x="10426700" y="185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88084</xdr:rowOff>
    </xdr:from>
    <xdr:ext cx="599010" cy="259045"/>
    <xdr:sp macro="" textlink="">
      <xdr:nvSpPr>
        <xdr:cNvPr id="478" name="【港湾・漁港】&#10;一人当たり有形固定資産（償却資産）額該当値テキスト"/>
        <xdr:cNvSpPr txBox="1"/>
      </xdr:nvSpPr>
      <xdr:spPr>
        <a:xfrm>
          <a:off x="10515600" y="1843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4190</xdr:rowOff>
    </xdr:from>
    <xdr:to>
      <xdr:col>50</xdr:col>
      <xdr:colOff>165100</xdr:colOff>
      <xdr:row>108</xdr:row>
      <xdr:rowOff>105790</xdr:rowOff>
    </xdr:to>
    <xdr:sp macro="" textlink="">
      <xdr:nvSpPr>
        <xdr:cNvPr id="479" name="楕円 478"/>
        <xdr:cNvSpPr/>
      </xdr:nvSpPr>
      <xdr:spPr>
        <a:xfrm>
          <a:off x="9588500" y="185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52507</xdr:rowOff>
    </xdr:from>
    <xdr:to>
      <xdr:col>55</xdr:col>
      <xdr:colOff>0</xdr:colOff>
      <xdr:row>108</xdr:row>
      <xdr:rowOff>54990</xdr:rowOff>
    </xdr:to>
    <xdr:cxnSp macro="">
      <xdr:nvCxnSpPr>
        <xdr:cNvPr id="480" name="直線コネクタ 479"/>
        <xdr:cNvCxnSpPr/>
      </xdr:nvCxnSpPr>
      <xdr:spPr>
        <a:xfrm flipV="1">
          <a:off x="9639300" y="18569107"/>
          <a:ext cx="838200" cy="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6941</xdr:rowOff>
    </xdr:from>
    <xdr:to>
      <xdr:col>46</xdr:col>
      <xdr:colOff>38100</xdr:colOff>
      <xdr:row>108</xdr:row>
      <xdr:rowOff>108541</xdr:rowOff>
    </xdr:to>
    <xdr:sp macro="" textlink="">
      <xdr:nvSpPr>
        <xdr:cNvPr id="481" name="楕円 480"/>
        <xdr:cNvSpPr/>
      </xdr:nvSpPr>
      <xdr:spPr>
        <a:xfrm>
          <a:off x="8699500" y="1852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54990</xdr:rowOff>
    </xdr:from>
    <xdr:to>
      <xdr:col>50</xdr:col>
      <xdr:colOff>114300</xdr:colOff>
      <xdr:row>108</xdr:row>
      <xdr:rowOff>57741</xdr:rowOff>
    </xdr:to>
    <xdr:cxnSp macro="">
      <xdr:nvCxnSpPr>
        <xdr:cNvPr id="482" name="直線コネクタ 481"/>
        <xdr:cNvCxnSpPr/>
      </xdr:nvCxnSpPr>
      <xdr:spPr>
        <a:xfrm flipV="1">
          <a:off x="8750300" y="18571590"/>
          <a:ext cx="8890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8167</xdr:rowOff>
    </xdr:from>
    <xdr:to>
      <xdr:col>41</xdr:col>
      <xdr:colOff>101600</xdr:colOff>
      <xdr:row>108</xdr:row>
      <xdr:rowOff>109767</xdr:rowOff>
    </xdr:to>
    <xdr:sp macro="" textlink="">
      <xdr:nvSpPr>
        <xdr:cNvPr id="483" name="楕円 482"/>
        <xdr:cNvSpPr/>
      </xdr:nvSpPr>
      <xdr:spPr>
        <a:xfrm>
          <a:off x="7810500" y="1852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57741</xdr:rowOff>
    </xdr:from>
    <xdr:to>
      <xdr:col>45</xdr:col>
      <xdr:colOff>177800</xdr:colOff>
      <xdr:row>108</xdr:row>
      <xdr:rowOff>58967</xdr:rowOff>
    </xdr:to>
    <xdr:cxnSp macro="">
      <xdr:nvCxnSpPr>
        <xdr:cNvPr id="484" name="直線コネクタ 483"/>
        <xdr:cNvCxnSpPr/>
      </xdr:nvCxnSpPr>
      <xdr:spPr>
        <a:xfrm flipV="1">
          <a:off x="7861300" y="18574341"/>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14875</xdr:rowOff>
    </xdr:from>
    <xdr:to>
      <xdr:col>36</xdr:col>
      <xdr:colOff>165100</xdr:colOff>
      <xdr:row>108</xdr:row>
      <xdr:rowOff>116475</xdr:rowOff>
    </xdr:to>
    <xdr:sp macro="" textlink="">
      <xdr:nvSpPr>
        <xdr:cNvPr id="485" name="楕円 484"/>
        <xdr:cNvSpPr/>
      </xdr:nvSpPr>
      <xdr:spPr>
        <a:xfrm>
          <a:off x="6921500" y="18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58967</xdr:rowOff>
    </xdr:from>
    <xdr:to>
      <xdr:col>41</xdr:col>
      <xdr:colOff>50800</xdr:colOff>
      <xdr:row>108</xdr:row>
      <xdr:rowOff>65675</xdr:rowOff>
    </xdr:to>
    <xdr:cxnSp macro="">
      <xdr:nvCxnSpPr>
        <xdr:cNvPr id="486" name="直線コネクタ 485"/>
        <xdr:cNvCxnSpPr/>
      </xdr:nvCxnSpPr>
      <xdr:spPr>
        <a:xfrm flipV="1">
          <a:off x="6972300" y="18575567"/>
          <a:ext cx="889000" cy="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127130</xdr:rowOff>
    </xdr:from>
    <xdr:ext cx="599010" cy="259045"/>
    <xdr:sp macro="" textlink="">
      <xdr:nvSpPr>
        <xdr:cNvPr id="487" name="n_1aveValue【港湾・漁港】&#10;一人当たり有形固定資産（償却資産）額"/>
        <xdr:cNvSpPr txBox="1"/>
      </xdr:nvSpPr>
      <xdr:spPr>
        <a:xfrm>
          <a:off x="9327095" y="1812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2009</xdr:rowOff>
    </xdr:from>
    <xdr:ext cx="690189" cy="259045"/>
    <xdr:sp macro="" textlink="">
      <xdr:nvSpPr>
        <xdr:cNvPr id="488" name="n_2aveValue【港湾・漁港】&#10;一人当たり有形固定資産（償却資産）額"/>
        <xdr:cNvSpPr txBox="1"/>
      </xdr:nvSpPr>
      <xdr:spPr>
        <a:xfrm>
          <a:off x="8405205" y="18004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31788</xdr:rowOff>
    </xdr:from>
    <xdr:ext cx="599010" cy="259045"/>
    <xdr:sp macro="" textlink="">
      <xdr:nvSpPr>
        <xdr:cNvPr id="489" name="n_3aveValue【港湾・漁港】&#10;一人当たり有形固定資産（償却資産）額"/>
        <xdr:cNvSpPr txBox="1"/>
      </xdr:nvSpPr>
      <xdr:spPr>
        <a:xfrm>
          <a:off x="7561795" y="1803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60405</xdr:rowOff>
    </xdr:from>
    <xdr:ext cx="599010" cy="259045"/>
    <xdr:sp macro="" textlink="">
      <xdr:nvSpPr>
        <xdr:cNvPr id="490" name="n_4aveValue【港湾・漁港】&#10;一人当たり有形固定資産（償却資産）額"/>
        <xdr:cNvSpPr txBox="1"/>
      </xdr:nvSpPr>
      <xdr:spPr>
        <a:xfrm>
          <a:off x="6672795" y="180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96917</xdr:rowOff>
    </xdr:from>
    <xdr:ext cx="599010" cy="259045"/>
    <xdr:sp macro="" textlink="">
      <xdr:nvSpPr>
        <xdr:cNvPr id="491" name="n_1mainValue【港湾・漁港】&#10;一人当たり有形固定資産（償却資産）額"/>
        <xdr:cNvSpPr txBox="1"/>
      </xdr:nvSpPr>
      <xdr:spPr>
        <a:xfrm>
          <a:off x="9327095" y="1861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99668</xdr:rowOff>
    </xdr:from>
    <xdr:ext cx="599010" cy="259045"/>
    <xdr:sp macro="" textlink="">
      <xdr:nvSpPr>
        <xdr:cNvPr id="492" name="n_2mainValue【港湾・漁港】&#10;一人当たり有形固定資産（償却資産）額"/>
        <xdr:cNvSpPr txBox="1"/>
      </xdr:nvSpPr>
      <xdr:spPr>
        <a:xfrm>
          <a:off x="8450795" y="1861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100894</xdr:rowOff>
    </xdr:from>
    <xdr:ext cx="599010" cy="259045"/>
    <xdr:sp macro="" textlink="">
      <xdr:nvSpPr>
        <xdr:cNvPr id="493" name="n_3mainValue【港湾・漁港】&#10;一人当たり有形固定資産（償却資産）額"/>
        <xdr:cNvSpPr txBox="1"/>
      </xdr:nvSpPr>
      <xdr:spPr>
        <a:xfrm>
          <a:off x="7561795" y="1861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107602</xdr:rowOff>
    </xdr:from>
    <xdr:ext cx="599010" cy="259045"/>
    <xdr:sp macro="" textlink="">
      <xdr:nvSpPr>
        <xdr:cNvPr id="494" name="n_4mainValue【港湾・漁港】&#10;一人当たり有形固定資産（償却資産）額"/>
        <xdr:cNvSpPr txBox="1"/>
      </xdr:nvSpPr>
      <xdr:spPr>
        <a:xfrm>
          <a:off x="6672795" y="1862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520" name="直線コネクタ 519"/>
        <xdr:cNvCxnSpPr/>
      </xdr:nvCxnSpPr>
      <xdr:spPr>
        <a:xfrm flipV="1">
          <a:off x="16318864" y="587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523" name="【認定こども園・幼稚園・保育所】&#10;有形固定資産減価償却率最大値テキスト"/>
        <xdr:cNvSpPr txBox="1"/>
      </xdr:nvSpPr>
      <xdr:spPr>
        <a:xfrm>
          <a:off x="16357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524" name="直線コネクタ 523"/>
        <xdr:cNvCxnSpPr/>
      </xdr:nvCxnSpPr>
      <xdr:spPr>
        <a:xfrm>
          <a:off x="16230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102161</xdr:rowOff>
    </xdr:from>
    <xdr:ext cx="405111" cy="259045"/>
    <xdr:sp macro="" textlink="">
      <xdr:nvSpPr>
        <xdr:cNvPr id="525" name="【認定こども園・幼稚園・保育所】&#10;有形固定資産減価償却率平均値テキスト"/>
        <xdr:cNvSpPr txBox="1"/>
      </xdr:nvSpPr>
      <xdr:spPr>
        <a:xfrm>
          <a:off x="16357600" y="6274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526" name="フローチャート: 判断 525"/>
        <xdr:cNvSpPr/>
      </xdr:nvSpPr>
      <xdr:spPr>
        <a:xfrm>
          <a:off x="162687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527" name="フローチャート: 判断 526"/>
        <xdr:cNvSpPr/>
      </xdr:nvSpPr>
      <xdr:spPr>
        <a:xfrm>
          <a:off x="15430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528" name="フローチャート: 判断 527"/>
        <xdr:cNvSpPr/>
      </xdr:nvSpPr>
      <xdr:spPr>
        <a:xfrm>
          <a:off x="14541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529" name="フローチャート: 判断 528"/>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530" name="フローチャート: 判断 529"/>
        <xdr:cNvSpPr/>
      </xdr:nvSpPr>
      <xdr:spPr>
        <a:xfrm>
          <a:off x="1276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536" name="楕円 535"/>
        <xdr:cNvSpPr/>
      </xdr:nvSpPr>
      <xdr:spPr>
        <a:xfrm>
          <a:off x="16268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129557</xdr:rowOff>
    </xdr:from>
    <xdr:ext cx="405111" cy="259045"/>
    <xdr:sp macro="" textlink="">
      <xdr:nvSpPr>
        <xdr:cNvPr id="537" name="【認定こども園・幼稚園・保育所】&#10;有形固定資産減価償却率該当値テキスト"/>
        <xdr:cNvSpPr txBox="1"/>
      </xdr:nvSpPr>
      <xdr:spPr>
        <a:xfrm>
          <a:off x="16357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151130</xdr:rowOff>
    </xdr:from>
    <xdr:to>
      <xdr:col>81</xdr:col>
      <xdr:colOff>101600</xdr:colOff>
      <xdr:row>38</xdr:row>
      <xdr:rowOff>81280</xdr:rowOff>
    </xdr:to>
    <xdr:sp macro="" textlink="">
      <xdr:nvSpPr>
        <xdr:cNvPr id="538" name="楕円 537"/>
        <xdr:cNvSpPr/>
      </xdr:nvSpPr>
      <xdr:spPr>
        <a:xfrm>
          <a:off x="1543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30480</xdr:rowOff>
    </xdr:from>
    <xdr:to>
      <xdr:col>85</xdr:col>
      <xdr:colOff>127000</xdr:colOff>
      <xdr:row>38</xdr:row>
      <xdr:rowOff>30480</xdr:rowOff>
    </xdr:to>
    <xdr:cxnSp macro="">
      <xdr:nvCxnSpPr>
        <xdr:cNvPr id="539" name="直線コネクタ 538"/>
        <xdr:cNvCxnSpPr/>
      </xdr:nvCxnSpPr>
      <xdr:spPr>
        <a:xfrm>
          <a:off x="15481300" y="654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98878</xdr:rowOff>
    </xdr:from>
    <xdr:to>
      <xdr:col>76</xdr:col>
      <xdr:colOff>165100</xdr:colOff>
      <xdr:row>42</xdr:row>
      <xdr:rowOff>29028</xdr:rowOff>
    </xdr:to>
    <xdr:sp macro="" textlink="">
      <xdr:nvSpPr>
        <xdr:cNvPr id="540" name="楕円 539"/>
        <xdr:cNvSpPr/>
      </xdr:nvSpPr>
      <xdr:spPr>
        <a:xfrm>
          <a:off x="14541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30480</xdr:rowOff>
    </xdr:from>
    <xdr:to>
      <xdr:col>81</xdr:col>
      <xdr:colOff>50800</xdr:colOff>
      <xdr:row>41</xdr:row>
      <xdr:rowOff>149678</xdr:rowOff>
    </xdr:to>
    <xdr:cxnSp macro="">
      <xdr:nvCxnSpPr>
        <xdr:cNvPr id="541" name="直線コネクタ 540"/>
        <xdr:cNvCxnSpPr/>
      </xdr:nvCxnSpPr>
      <xdr:spPr>
        <a:xfrm flipV="1">
          <a:off x="14592300" y="6545580"/>
          <a:ext cx="889000" cy="63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66222</xdr:rowOff>
    </xdr:from>
    <xdr:to>
      <xdr:col>72</xdr:col>
      <xdr:colOff>38100</xdr:colOff>
      <xdr:row>40</xdr:row>
      <xdr:rowOff>167822</xdr:rowOff>
    </xdr:to>
    <xdr:sp macro="" textlink="">
      <xdr:nvSpPr>
        <xdr:cNvPr id="542" name="楕円 541"/>
        <xdr:cNvSpPr/>
      </xdr:nvSpPr>
      <xdr:spPr>
        <a:xfrm>
          <a:off x="13652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117022</xdr:rowOff>
    </xdr:from>
    <xdr:to>
      <xdr:col>76</xdr:col>
      <xdr:colOff>114300</xdr:colOff>
      <xdr:row>41</xdr:row>
      <xdr:rowOff>149678</xdr:rowOff>
    </xdr:to>
    <xdr:cxnSp macro="">
      <xdr:nvCxnSpPr>
        <xdr:cNvPr id="543" name="直線コネクタ 542"/>
        <xdr:cNvCxnSpPr/>
      </xdr:nvCxnSpPr>
      <xdr:spPr>
        <a:xfrm>
          <a:off x="13703300" y="6975022"/>
          <a:ext cx="889000" cy="20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49893</xdr:rowOff>
    </xdr:from>
    <xdr:to>
      <xdr:col>67</xdr:col>
      <xdr:colOff>101600</xdr:colOff>
      <xdr:row>40</xdr:row>
      <xdr:rowOff>151493</xdr:rowOff>
    </xdr:to>
    <xdr:sp macro="" textlink="">
      <xdr:nvSpPr>
        <xdr:cNvPr id="544" name="楕円 543"/>
        <xdr:cNvSpPr/>
      </xdr:nvSpPr>
      <xdr:spPr>
        <a:xfrm>
          <a:off x="12763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100693</xdr:rowOff>
    </xdr:from>
    <xdr:to>
      <xdr:col>71</xdr:col>
      <xdr:colOff>177800</xdr:colOff>
      <xdr:row>40</xdr:row>
      <xdr:rowOff>117022</xdr:rowOff>
    </xdr:to>
    <xdr:cxnSp macro="">
      <xdr:nvCxnSpPr>
        <xdr:cNvPr id="545" name="直線コネクタ 544"/>
        <xdr:cNvCxnSpPr/>
      </xdr:nvCxnSpPr>
      <xdr:spPr>
        <a:xfrm>
          <a:off x="12814300" y="695869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11266</xdr:rowOff>
    </xdr:from>
    <xdr:ext cx="405111" cy="259045"/>
    <xdr:sp macro="" textlink="">
      <xdr:nvSpPr>
        <xdr:cNvPr id="546" name="n_1aveValue【認定こども園・幼稚園・保育所】&#10;有形固定資産減価償却率"/>
        <xdr:cNvSpPr txBox="1"/>
      </xdr:nvSpPr>
      <xdr:spPr>
        <a:xfrm>
          <a:off x="15266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547" name="n_2aveValue【認定こども園・幼稚園・保育所】&#10;有形固定資産減価償却率"/>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548" name="n_3aveValue【認定こども園・幼稚園・保育所】&#10;有形固定資産減価償却率"/>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549" name="n_4aveValue【認定こども園・幼稚園・保育所】&#10;有形固定資産減価償却率"/>
        <xdr:cNvSpPr txBox="1"/>
      </xdr:nvSpPr>
      <xdr:spPr>
        <a:xfrm>
          <a:off x="12611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72407</xdr:rowOff>
    </xdr:from>
    <xdr:ext cx="405111" cy="259045"/>
    <xdr:sp macro="" textlink="">
      <xdr:nvSpPr>
        <xdr:cNvPr id="550" name="n_1mainValue【認定こども園・幼稚園・保育所】&#10;有形固定資産減価償却率"/>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20155</xdr:rowOff>
    </xdr:from>
    <xdr:ext cx="405111" cy="259045"/>
    <xdr:sp macro="" textlink="">
      <xdr:nvSpPr>
        <xdr:cNvPr id="551" name="n_2mainValue【認定こども園・幼稚園・保育所】&#10;有形固定資産減価償却率"/>
        <xdr:cNvSpPr txBox="1"/>
      </xdr:nvSpPr>
      <xdr:spPr>
        <a:xfrm>
          <a:off x="14389744" y="722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158949</xdr:rowOff>
    </xdr:from>
    <xdr:ext cx="405111" cy="259045"/>
    <xdr:sp macro="" textlink="">
      <xdr:nvSpPr>
        <xdr:cNvPr id="552" name="n_3mainValue【認定こども園・幼稚園・保育所】&#10;有形固定資産減価償却率"/>
        <xdr:cNvSpPr txBox="1"/>
      </xdr:nvSpPr>
      <xdr:spPr>
        <a:xfrm>
          <a:off x="13500744"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142620</xdr:rowOff>
    </xdr:from>
    <xdr:ext cx="405111" cy="259045"/>
    <xdr:sp macro="" textlink="">
      <xdr:nvSpPr>
        <xdr:cNvPr id="553" name="n_4mainValue【認定こども園・幼稚園・保育所】&#10;有形固定資産減価償却率"/>
        <xdr:cNvSpPr txBox="1"/>
      </xdr:nvSpPr>
      <xdr:spPr>
        <a:xfrm>
          <a:off x="126117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577" name="直線コネクタ 576"/>
        <xdr:cNvCxnSpPr/>
      </xdr:nvCxnSpPr>
      <xdr:spPr>
        <a:xfrm flipV="1">
          <a:off x="22160864" y="5980176"/>
          <a:ext cx="0" cy="12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578" name="【認定こども園・幼稚園・保育所】&#10;一人当たり面積最小値テキスト"/>
        <xdr:cNvSpPr txBox="1"/>
      </xdr:nvSpPr>
      <xdr:spPr>
        <a:xfrm>
          <a:off x="22199600" y="722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579" name="直線コネクタ 578"/>
        <xdr:cNvCxnSpPr/>
      </xdr:nvCxnSpPr>
      <xdr:spPr>
        <a:xfrm>
          <a:off x="22072600" y="722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580" name="【認定こども園・幼稚園・保育所】&#10;一人当たり面積最大値テキスト"/>
        <xdr:cNvSpPr txBox="1"/>
      </xdr:nvSpPr>
      <xdr:spPr>
        <a:xfrm>
          <a:off x="22199600" y="57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581" name="直線コネクタ 580"/>
        <xdr:cNvCxnSpPr/>
      </xdr:nvCxnSpPr>
      <xdr:spPr>
        <a:xfrm>
          <a:off x="22072600" y="59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38879</xdr:rowOff>
    </xdr:from>
    <xdr:ext cx="469744" cy="259045"/>
    <xdr:sp macro="" textlink="">
      <xdr:nvSpPr>
        <xdr:cNvPr id="582" name="【認定こども園・幼稚園・保育所】&#10;一人当たり面積平均値テキスト"/>
        <xdr:cNvSpPr txBox="1"/>
      </xdr:nvSpPr>
      <xdr:spPr>
        <a:xfrm>
          <a:off x="22199600" y="6896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583" name="フローチャート: 判断 582"/>
        <xdr:cNvSpPr/>
      </xdr:nvSpPr>
      <xdr:spPr>
        <a:xfrm>
          <a:off x="22110700" y="69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584" name="フローチャート: 判断 583"/>
        <xdr:cNvSpPr/>
      </xdr:nvSpPr>
      <xdr:spPr>
        <a:xfrm>
          <a:off x="212725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585" name="フローチャート: 判断 584"/>
        <xdr:cNvSpPr/>
      </xdr:nvSpPr>
      <xdr:spPr>
        <a:xfrm>
          <a:off x="20383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71882</xdr:rowOff>
    </xdr:from>
    <xdr:to>
      <xdr:col>102</xdr:col>
      <xdr:colOff>165100</xdr:colOff>
      <xdr:row>41</xdr:row>
      <xdr:rowOff>2032</xdr:rowOff>
    </xdr:to>
    <xdr:sp macro="" textlink="">
      <xdr:nvSpPr>
        <xdr:cNvPr id="586" name="フローチャート: 判断 585"/>
        <xdr:cNvSpPr/>
      </xdr:nvSpPr>
      <xdr:spPr>
        <a:xfrm>
          <a:off x="19494500" y="692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61214</xdr:rowOff>
    </xdr:from>
    <xdr:to>
      <xdr:col>98</xdr:col>
      <xdr:colOff>38100</xdr:colOff>
      <xdr:row>37</xdr:row>
      <xdr:rowOff>162814</xdr:rowOff>
    </xdr:to>
    <xdr:sp macro="" textlink="">
      <xdr:nvSpPr>
        <xdr:cNvPr id="587" name="フローチャート: 判断 586"/>
        <xdr:cNvSpPr/>
      </xdr:nvSpPr>
      <xdr:spPr>
        <a:xfrm>
          <a:off x="18605500" y="64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89408</xdr:rowOff>
    </xdr:from>
    <xdr:to>
      <xdr:col>116</xdr:col>
      <xdr:colOff>114300</xdr:colOff>
      <xdr:row>40</xdr:row>
      <xdr:rowOff>19558</xdr:rowOff>
    </xdr:to>
    <xdr:sp macro="" textlink="">
      <xdr:nvSpPr>
        <xdr:cNvPr id="593" name="楕円 592"/>
        <xdr:cNvSpPr/>
      </xdr:nvSpPr>
      <xdr:spPr>
        <a:xfrm>
          <a:off x="221107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112285</xdr:rowOff>
    </xdr:from>
    <xdr:ext cx="469744" cy="259045"/>
    <xdr:sp macro="" textlink="">
      <xdr:nvSpPr>
        <xdr:cNvPr id="594" name="【認定こども園・幼稚園・保育所】&#10;一人当たり面積該当値テキスト"/>
        <xdr:cNvSpPr txBox="1"/>
      </xdr:nvSpPr>
      <xdr:spPr>
        <a:xfrm>
          <a:off x="22199600"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100076</xdr:rowOff>
    </xdr:from>
    <xdr:to>
      <xdr:col>112</xdr:col>
      <xdr:colOff>38100</xdr:colOff>
      <xdr:row>40</xdr:row>
      <xdr:rowOff>30226</xdr:rowOff>
    </xdr:to>
    <xdr:sp macro="" textlink="">
      <xdr:nvSpPr>
        <xdr:cNvPr id="595" name="楕円 594"/>
        <xdr:cNvSpPr/>
      </xdr:nvSpPr>
      <xdr:spPr>
        <a:xfrm>
          <a:off x="21272500" y="67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140208</xdr:rowOff>
    </xdr:from>
    <xdr:to>
      <xdr:col>116</xdr:col>
      <xdr:colOff>63500</xdr:colOff>
      <xdr:row>39</xdr:row>
      <xdr:rowOff>150876</xdr:rowOff>
    </xdr:to>
    <xdr:cxnSp macro="">
      <xdr:nvCxnSpPr>
        <xdr:cNvPr id="596" name="直線コネクタ 595"/>
        <xdr:cNvCxnSpPr/>
      </xdr:nvCxnSpPr>
      <xdr:spPr>
        <a:xfrm flipV="1">
          <a:off x="21323300" y="6826758"/>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111506</xdr:rowOff>
    </xdr:from>
    <xdr:to>
      <xdr:col>107</xdr:col>
      <xdr:colOff>101600</xdr:colOff>
      <xdr:row>40</xdr:row>
      <xdr:rowOff>41656</xdr:rowOff>
    </xdr:to>
    <xdr:sp macro="" textlink="">
      <xdr:nvSpPr>
        <xdr:cNvPr id="597" name="楕円 596"/>
        <xdr:cNvSpPr/>
      </xdr:nvSpPr>
      <xdr:spPr>
        <a:xfrm>
          <a:off x="20383500" y="67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150876</xdr:rowOff>
    </xdr:from>
    <xdr:to>
      <xdr:col>111</xdr:col>
      <xdr:colOff>177800</xdr:colOff>
      <xdr:row>39</xdr:row>
      <xdr:rowOff>162306</xdr:rowOff>
    </xdr:to>
    <xdr:cxnSp macro="">
      <xdr:nvCxnSpPr>
        <xdr:cNvPr id="598" name="直線コネクタ 597"/>
        <xdr:cNvCxnSpPr/>
      </xdr:nvCxnSpPr>
      <xdr:spPr>
        <a:xfrm flipV="1">
          <a:off x="20434300" y="68374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26162</xdr:rowOff>
    </xdr:from>
    <xdr:to>
      <xdr:col>102</xdr:col>
      <xdr:colOff>165100</xdr:colOff>
      <xdr:row>40</xdr:row>
      <xdr:rowOff>127762</xdr:rowOff>
    </xdr:to>
    <xdr:sp macro="" textlink="">
      <xdr:nvSpPr>
        <xdr:cNvPr id="599" name="楕円 598"/>
        <xdr:cNvSpPr/>
      </xdr:nvSpPr>
      <xdr:spPr>
        <a:xfrm>
          <a:off x="19494500" y="68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162306</xdr:rowOff>
    </xdr:from>
    <xdr:to>
      <xdr:col>107</xdr:col>
      <xdr:colOff>50800</xdr:colOff>
      <xdr:row>40</xdr:row>
      <xdr:rowOff>76962</xdr:rowOff>
    </xdr:to>
    <xdr:cxnSp macro="">
      <xdr:nvCxnSpPr>
        <xdr:cNvPr id="600" name="直線コネクタ 599"/>
        <xdr:cNvCxnSpPr/>
      </xdr:nvCxnSpPr>
      <xdr:spPr>
        <a:xfrm flipV="1">
          <a:off x="19545300" y="6848856"/>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33020</xdr:rowOff>
    </xdr:from>
    <xdr:to>
      <xdr:col>98</xdr:col>
      <xdr:colOff>38100</xdr:colOff>
      <xdr:row>40</xdr:row>
      <xdr:rowOff>134620</xdr:rowOff>
    </xdr:to>
    <xdr:sp macro="" textlink="">
      <xdr:nvSpPr>
        <xdr:cNvPr id="601" name="楕円 600"/>
        <xdr:cNvSpPr/>
      </xdr:nvSpPr>
      <xdr:spPr>
        <a:xfrm>
          <a:off x="18605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76962</xdr:rowOff>
    </xdr:from>
    <xdr:to>
      <xdr:col>102</xdr:col>
      <xdr:colOff>114300</xdr:colOff>
      <xdr:row>40</xdr:row>
      <xdr:rowOff>83820</xdr:rowOff>
    </xdr:to>
    <xdr:cxnSp macro="">
      <xdr:nvCxnSpPr>
        <xdr:cNvPr id="602" name="直線コネクタ 601"/>
        <xdr:cNvCxnSpPr/>
      </xdr:nvCxnSpPr>
      <xdr:spPr>
        <a:xfrm flipV="1">
          <a:off x="18656300" y="693496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156989</xdr:rowOff>
    </xdr:from>
    <xdr:ext cx="469744" cy="259045"/>
    <xdr:sp macro="" textlink="">
      <xdr:nvSpPr>
        <xdr:cNvPr id="603" name="n_1aveValue【認定こども園・幼稚園・保育所】&#10;一人当たり面積"/>
        <xdr:cNvSpPr txBox="1"/>
      </xdr:nvSpPr>
      <xdr:spPr>
        <a:xfrm>
          <a:off x="210757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167657</xdr:rowOff>
    </xdr:from>
    <xdr:ext cx="469744" cy="259045"/>
    <xdr:sp macro="" textlink="">
      <xdr:nvSpPr>
        <xdr:cNvPr id="604" name="n_2aveValue【認定こども園・幼稚園・保育所】&#10;一人当たり面積"/>
        <xdr:cNvSpPr txBox="1"/>
      </xdr:nvSpPr>
      <xdr:spPr>
        <a:xfrm>
          <a:off x="20199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164609</xdr:rowOff>
    </xdr:from>
    <xdr:ext cx="469744" cy="259045"/>
    <xdr:sp macro="" textlink="">
      <xdr:nvSpPr>
        <xdr:cNvPr id="605" name="n_3aveValue【認定こども園・幼稚園・保育所】&#10;一人当たり面積"/>
        <xdr:cNvSpPr txBox="1"/>
      </xdr:nvSpPr>
      <xdr:spPr>
        <a:xfrm>
          <a:off x="19310427" y="702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7891</xdr:rowOff>
    </xdr:from>
    <xdr:ext cx="469744" cy="259045"/>
    <xdr:sp macro="" textlink="">
      <xdr:nvSpPr>
        <xdr:cNvPr id="606" name="n_4aveValue【認定こども園・幼稚園・保育所】&#10;一人当たり面積"/>
        <xdr:cNvSpPr txBox="1"/>
      </xdr:nvSpPr>
      <xdr:spPr>
        <a:xfrm>
          <a:off x="18421427"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46753</xdr:rowOff>
    </xdr:from>
    <xdr:ext cx="469744" cy="259045"/>
    <xdr:sp macro="" textlink="">
      <xdr:nvSpPr>
        <xdr:cNvPr id="607" name="n_1mainValue【認定こども園・幼稚園・保育所】&#10;一人当たり面積"/>
        <xdr:cNvSpPr txBox="1"/>
      </xdr:nvSpPr>
      <xdr:spPr>
        <a:xfrm>
          <a:off x="21075727" y="65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58183</xdr:rowOff>
    </xdr:from>
    <xdr:ext cx="469744" cy="259045"/>
    <xdr:sp macro="" textlink="">
      <xdr:nvSpPr>
        <xdr:cNvPr id="608" name="n_2mainValue【認定こども園・幼稚園・保育所】&#10;一人当たり面積"/>
        <xdr:cNvSpPr txBox="1"/>
      </xdr:nvSpPr>
      <xdr:spPr>
        <a:xfrm>
          <a:off x="20199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144289</xdr:rowOff>
    </xdr:from>
    <xdr:ext cx="469744" cy="259045"/>
    <xdr:sp macro="" textlink="">
      <xdr:nvSpPr>
        <xdr:cNvPr id="609" name="n_3mainValue【認定こども園・幼稚園・保育所】&#10;一人当たり面積"/>
        <xdr:cNvSpPr txBox="1"/>
      </xdr:nvSpPr>
      <xdr:spPr>
        <a:xfrm>
          <a:off x="19310427" y="665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125747</xdr:rowOff>
    </xdr:from>
    <xdr:ext cx="469744" cy="259045"/>
    <xdr:sp macro="" textlink="">
      <xdr:nvSpPr>
        <xdr:cNvPr id="610" name="n_4mainValue【認定こども園・幼稚園・保育所】&#10;一人当たり面積"/>
        <xdr:cNvSpPr txBox="1"/>
      </xdr:nvSpPr>
      <xdr:spPr>
        <a:xfrm>
          <a:off x="18421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635" name="直線コネクタ 634"/>
        <xdr:cNvCxnSpPr/>
      </xdr:nvCxnSpPr>
      <xdr:spPr>
        <a:xfrm flipV="1">
          <a:off x="16318864" y="94240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36" name="【学校施設】&#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37" name="直線コネクタ 636"/>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638" name="【学校施設】&#10;有形固定資産減価償却率最大値テキスト"/>
        <xdr:cNvSpPr txBox="1"/>
      </xdr:nvSpPr>
      <xdr:spPr>
        <a:xfrm>
          <a:off x="1635760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639" name="直線コネクタ 638"/>
        <xdr:cNvCxnSpPr/>
      </xdr:nvCxnSpPr>
      <xdr:spPr>
        <a:xfrm>
          <a:off x="16230600" y="94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640" name="【学校施設】&#10;有形固定資産減価償却率平均値テキスト"/>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641" name="フローチャート: 判断 640"/>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642" name="フローチャート: 判断 641"/>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43" name="フローチャート: 判断 642"/>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644" name="フローチャート: 判断 643"/>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645" name="フローチャート: 判断 644"/>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118745</xdr:rowOff>
    </xdr:from>
    <xdr:to>
      <xdr:col>85</xdr:col>
      <xdr:colOff>177800</xdr:colOff>
      <xdr:row>59</xdr:row>
      <xdr:rowOff>48895</xdr:rowOff>
    </xdr:to>
    <xdr:sp macro="" textlink="">
      <xdr:nvSpPr>
        <xdr:cNvPr id="651" name="楕円 650"/>
        <xdr:cNvSpPr/>
      </xdr:nvSpPr>
      <xdr:spPr>
        <a:xfrm>
          <a:off x="162687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141622</xdr:rowOff>
    </xdr:from>
    <xdr:ext cx="405111" cy="259045"/>
    <xdr:sp macro="" textlink="">
      <xdr:nvSpPr>
        <xdr:cNvPr id="652" name="【学校施設】&#10;有形固定資産減価償却率該当値テキスト"/>
        <xdr:cNvSpPr txBox="1"/>
      </xdr:nvSpPr>
      <xdr:spPr>
        <a:xfrm>
          <a:off x="16357600"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118745</xdr:rowOff>
    </xdr:from>
    <xdr:to>
      <xdr:col>81</xdr:col>
      <xdr:colOff>101600</xdr:colOff>
      <xdr:row>59</xdr:row>
      <xdr:rowOff>48895</xdr:rowOff>
    </xdr:to>
    <xdr:sp macro="" textlink="">
      <xdr:nvSpPr>
        <xdr:cNvPr id="653" name="楕円 652"/>
        <xdr:cNvSpPr/>
      </xdr:nvSpPr>
      <xdr:spPr>
        <a:xfrm>
          <a:off x="15430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169545</xdr:rowOff>
    </xdr:from>
    <xdr:to>
      <xdr:col>85</xdr:col>
      <xdr:colOff>127000</xdr:colOff>
      <xdr:row>58</xdr:row>
      <xdr:rowOff>169545</xdr:rowOff>
    </xdr:to>
    <xdr:cxnSp macro="">
      <xdr:nvCxnSpPr>
        <xdr:cNvPr id="654" name="直線コネクタ 653"/>
        <xdr:cNvCxnSpPr/>
      </xdr:nvCxnSpPr>
      <xdr:spPr>
        <a:xfrm>
          <a:off x="15481300" y="101136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118745</xdr:rowOff>
    </xdr:from>
    <xdr:to>
      <xdr:col>76</xdr:col>
      <xdr:colOff>165100</xdr:colOff>
      <xdr:row>59</xdr:row>
      <xdr:rowOff>48895</xdr:rowOff>
    </xdr:to>
    <xdr:sp macro="" textlink="">
      <xdr:nvSpPr>
        <xdr:cNvPr id="655" name="楕円 654"/>
        <xdr:cNvSpPr/>
      </xdr:nvSpPr>
      <xdr:spPr>
        <a:xfrm>
          <a:off x="14541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169545</xdr:rowOff>
    </xdr:from>
    <xdr:to>
      <xdr:col>81</xdr:col>
      <xdr:colOff>50800</xdr:colOff>
      <xdr:row>58</xdr:row>
      <xdr:rowOff>169545</xdr:rowOff>
    </xdr:to>
    <xdr:cxnSp macro="">
      <xdr:nvCxnSpPr>
        <xdr:cNvPr id="656" name="直線コネクタ 655"/>
        <xdr:cNvCxnSpPr/>
      </xdr:nvCxnSpPr>
      <xdr:spPr>
        <a:xfrm>
          <a:off x="14592300" y="10113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40640</xdr:rowOff>
    </xdr:from>
    <xdr:to>
      <xdr:col>72</xdr:col>
      <xdr:colOff>38100</xdr:colOff>
      <xdr:row>58</xdr:row>
      <xdr:rowOff>142240</xdr:rowOff>
    </xdr:to>
    <xdr:sp macro="" textlink="">
      <xdr:nvSpPr>
        <xdr:cNvPr id="657" name="楕円 656"/>
        <xdr:cNvSpPr/>
      </xdr:nvSpPr>
      <xdr:spPr>
        <a:xfrm>
          <a:off x="1365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91440</xdr:rowOff>
    </xdr:from>
    <xdr:to>
      <xdr:col>76</xdr:col>
      <xdr:colOff>114300</xdr:colOff>
      <xdr:row>58</xdr:row>
      <xdr:rowOff>169545</xdr:rowOff>
    </xdr:to>
    <xdr:cxnSp macro="">
      <xdr:nvCxnSpPr>
        <xdr:cNvPr id="658" name="直線コネクタ 657"/>
        <xdr:cNvCxnSpPr/>
      </xdr:nvCxnSpPr>
      <xdr:spPr>
        <a:xfrm>
          <a:off x="13703300" y="1003554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xdr:rowOff>
    </xdr:from>
    <xdr:to>
      <xdr:col>67</xdr:col>
      <xdr:colOff>101600</xdr:colOff>
      <xdr:row>58</xdr:row>
      <xdr:rowOff>107950</xdr:rowOff>
    </xdr:to>
    <xdr:sp macro="" textlink="">
      <xdr:nvSpPr>
        <xdr:cNvPr id="659" name="楕円 658"/>
        <xdr:cNvSpPr/>
      </xdr:nvSpPr>
      <xdr:spPr>
        <a:xfrm>
          <a:off x="12763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57150</xdr:rowOff>
    </xdr:from>
    <xdr:to>
      <xdr:col>71</xdr:col>
      <xdr:colOff>177800</xdr:colOff>
      <xdr:row>58</xdr:row>
      <xdr:rowOff>91440</xdr:rowOff>
    </xdr:to>
    <xdr:cxnSp macro="">
      <xdr:nvCxnSpPr>
        <xdr:cNvPr id="660" name="直線コネクタ 659"/>
        <xdr:cNvCxnSpPr/>
      </xdr:nvCxnSpPr>
      <xdr:spPr>
        <a:xfrm>
          <a:off x="12814300" y="100012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661" name="n_1aveValue【学校施設】&#10;有形固定資産減価償却率"/>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662" name="n_2ave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663" name="n_3aveValue【学校施設】&#10;有形固定資産減価償却率"/>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22877</xdr:rowOff>
    </xdr:from>
    <xdr:ext cx="405111" cy="259045"/>
    <xdr:sp macro="" textlink="">
      <xdr:nvSpPr>
        <xdr:cNvPr id="664" name="n_4aveValue【学校施設】&#10;有形固定資産減価償却率"/>
        <xdr:cNvSpPr txBox="1"/>
      </xdr:nvSpPr>
      <xdr:spPr>
        <a:xfrm>
          <a:off x="12611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65422</xdr:rowOff>
    </xdr:from>
    <xdr:ext cx="405111" cy="259045"/>
    <xdr:sp macro="" textlink="">
      <xdr:nvSpPr>
        <xdr:cNvPr id="665" name="n_1mainValue【学校施設】&#10;有形固定資産減価償却率"/>
        <xdr:cNvSpPr txBox="1"/>
      </xdr:nvSpPr>
      <xdr:spPr>
        <a:xfrm>
          <a:off x="152660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65422</xdr:rowOff>
    </xdr:from>
    <xdr:ext cx="405111" cy="259045"/>
    <xdr:sp macro="" textlink="">
      <xdr:nvSpPr>
        <xdr:cNvPr id="666" name="n_2mainValue【学校施設】&#10;有形固定資産減価償却率"/>
        <xdr:cNvSpPr txBox="1"/>
      </xdr:nvSpPr>
      <xdr:spPr>
        <a:xfrm>
          <a:off x="14389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667" name="n_3mainValue【学校施設】&#10;有形固定資産減価償却率"/>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124477</xdr:rowOff>
    </xdr:from>
    <xdr:ext cx="405111" cy="259045"/>
    <xdr:sp macro="" textlink="">
      <xdr:nvSpPr>
        <xdr:cNvPr id="668" name="n_4mainValue【学校施設】&#10;有形固定資産減価償却率"/>
        <xdr:cNvSpPr txBox="1"/>
      </xdr:nvSpPr>
      <xdr:spPr>
        <a:xfrm>
          <a:off x="12611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4" name="テキスト ボックス 6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6" name="テキスト ボックス 6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8" name="テキスト ボックス 6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0" name="テキスト ボックス 6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692" name="直線コネクタ 691"/>
        <xdr:cNvCxnSpPr/>
      </xdr:nvCxnSpPr>
      <xdr:spPr>
        <a:xfrm flipV="1">
          <a:off x="22160864" y="9623755"/>
          <a:ext cx="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693" name="【学校施設】&#10;一人当たり面積最小値テキスト"/>
        <xdr:cNvSpPr txBox="1"/>
      </xdr:nvSpPr>
      <xdr:spPr>
        <a:xfrm>
          <a:off x="22199600"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694" name="直線コネクタ 693"/>
        <xdr:cNvCxnSpPr/>
      </xdr:nvCxnSpPr>
      <xdr:spPr>
        <a:xfrm>
          <a:off x="22072600" y="1093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695" name="【学校施設】&#10;一人当たり面積最大値テキスト"/>
        <xdr:cNvSpPr txBox="1"/>
      </xdr:nvSpPr>
      <xdr:spPr>
        <a:xfrm>
          <a:off x="22199600"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696" name="直線コネクタ 695"/>
        <xdr:cNvCxnSpPr/>
      </xdr:nvCxnSpPr>
      <xdr:spPr>
        <a:xfrm>
          <a:off x="22072600" y="962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83380</xdr:rowOff>
    </xdr:from>
    <xdr:ext cx="469744" cy="259045"/>
    <xdr:sp macro="" textlink="">
      <xdr:nvSpPr>
        <xdr:cNvPr id="697" name="【学校施設】&#10;一人当たり面積平均値テキスト"/>
        <xdr:cNvSpPr txBox="1"/>
      </xdr:nvSpPr>
      <xdr:spPr>
        <a:xfrm>
          <a:off x="22199600" y="10713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698" name="フローチャート: 判断 697"/>
        <xdr:cNvSpPr/>
      </xdr:nvSpPr>
      <xdr:spPr>
        <a:xfrm>
          <a:off x="221107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699" name="フローチャート: 判断 698"/>
        <xdr:cNvSpPr/>
      </xdr:nvSpPr>
      <xdr:spPr>
        <a:xfrm>
          <a:off x="21272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700" name="フローチャート: 判断 699"/>
        <xdr:cNvSpPr/>
      </xdr:nvSpPr>
      <xdr:spPr>
        <a:xfrm>
          <a:off x="20383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701" name="フローチャート: 判断 700"/>
        <xdr:cNvSpPr/>
      </xdr:nvSpPr>
      <xdr:spPr>
        <a:xfrm>
          <a:off x="19494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702" name="フローチャート: 判断 701"/>
        <xdr:cNvSpPr/>
      </xdr:nvSpPr>
      <xdr:spPr>
        <a:xfrm>
          <a:off x="18605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143205</xdr:rowOff>
    </xdr:from>
    <xdr:to>
      <xdr:col>116</xdr:col>
      <xdr:colOff>114300</xdr:colOff>
      <xdr:row>56</xdr:row>
      <xdr:rowOff>73355</xdr:rowOff>
    </xdr:to>
    <xdr:sp macro="" textlink="">
      <xdr:nvSpPr>
        <xdr:cNvPr id="708" name="楕円 707"/>
        <xdr:cNvSpPr/>
      </xdr:nvSpPr>
      <xdr:spPr>
        <a:xfrm>
          <a:off x="22110700" y="95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96232</xdr:rowOff>
    </xdr:from>
    <xdr:ext cx="534377" cy="259045"/>
    <xdr:sp macro="" textlink="">
      <xdr:nvSpPr>
        <xdr:cNvPr id="709" name="【学校施設】&#10;一人当たり面積該当値テキスト"/>
        <xdr:cNvSpPr txBox="1"/>
      </xdr:nvSpPr>
      <xdr:spPr>
        <a:xfrm>
          <a:off x="22199600" y="952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7188</xdr:rowOff>
    </xdr:from>
    <xdr:to>
      <xdr:col>112</xdr:col>
      <xdr:colOff>38100</xdr:colOff>
      <xdr:row>56</xdr:row>
      <xdr:rowOff>108788</xdr:rowOff>
    </xdr:to>
    <xdr:sp macro="" textlink="">
      <xdr:nvSpPr>
        <xdr:cNvPr id="710" name="楕円 709"/>
        <xdr:cNvSpPr/>
      </xdr:nvSpPr>
      <xdr:spPr>
        <a:xfrm>
          <a:off x="21272500" y="960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22555</xdr:rowOff>
    </xdr:from>
    <xdr:to>
      <xdr:col>116</xdr:col>
      <xdr:colOff>63500</xdr:colOff>
      <xdr:row>56</xdr:row>
      <xdr:rowOff>57988</xdr:rowOff>
    </xdr:to>
    <xdr:cxnSp macro="">
      <xdr:nvCxnSpPr>
        <xdr:cNvPr id="711" name="直線コネクタ 710"/>
        <xdr:cNvCxnSpPr/>
      </xdr:nvCxnSpPr>
      <xdr:spPr>
        <a:xfrm flipV="1">
          <a:off x="21323300" y="9623755"/>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46431</xdr:rowOff>
    </xdr:from>
    <xdr:to>
      <xdr:col>107</xdr:col>
      <xdr:colOff>101600</xdr:colOff>
      <xdr:row>56</xdr:row>
      <xdr:rowOff>148031</xdr:rowOff>
    </xdr:to>
    <xdr:sp macro="" textlink="">
      <xdr:nvSpPr>
        <xdr:cNvPr id="712" name="楕円 711"/>
        <xdr:cNvSpPr/>
      </xdr:nvSpPr>
      <xdr:spPr>
        <a:xfrm>
          <a:off x="20383500" y="96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57988</xdr:rowOff>
    </xdr:from>
    <xdr:to>
      <xdr:col>111</xdr:col>
      <xdr:colOff>177800</xdr:colOff>
      <xdr:row>56</xdr:row>
      <xdr:rowOff>97231</xdr:rowOff>
    </xdr:to>
    <xdr:cxnSp macro="">
      <xdr:nvCxnSpPr>
        <xdr:cNvPr id="713" name="直線コネクタ 712"/>
        <xdr:cNvCxnSpPr/>
      </xdr:nvCxnSpPr>
      <xdr:spPr>
        <a:xfrm flipV="1">
          <a:off x="20434300" y="9659188"/>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63957</xdr:rowOff>
    </xdr:from>
    <xdr:to>
      <xdr:col>102</xdr:col>
      <xdr:colOff>165100</xdr:colOff>
      <xdr:row>56</xdr:row>
      <xdr:rowOff>165557</xdr:rowOff>
    </xdr:to>
    <xdr:sp macro="" textlink="">
      <xdr:nvSpPr>
        <xdr:cNvPr id="714" name="楕円 713"/>
        <xdr:cNvSpPr/>
      </xdr:nvSpPr>
      <xdr:spPr>
        <a:xfrm>
          <a:off x="19494500" y="96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97231</xdr:rowOff>
    </xdr:from>
    <xdr:to>
      <xdr:col>107</xdr:col>
      <xdr:colOff>50800</xdr:colOff>
      <xdr:row>56</xdr:row>
      <xdr:rowOff>114757</xdr:rowOff>
    </xdr:to>
    <xdr:cxnSp macro="">
      <xdr:nvCxnSpPr>
        <xdr:cNvPr id="715" name="直線コネクタ 714"/>
        <xdr:cNvCxnSpPr/>
      </xdr:nvCxnSpPr>
      <xdr:spPr>
        <a:xfrm flipV="1">
          <a:off x="19545300" y="9698431"/>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94209</xdr:rowOff>
    </xdr:from>
    <xdr:to>
      <xdr:col>98</xdr:col>
      <xdr:colOff>38100</xdr:colOff>
      <xdr:row>57</xdr:row>
      <xdr:rowOff>24359</xdr:rowOff>
    </xdr:to>
    <xdr:sp macro="" textlink="">
      <xdr:nvSpPr>
        <xdr:cNvPr id="716" name="楕円 715"/>
        <xdr:cNvSpPr/>
      </xdr:nvSpPr>
      <xdr:spPr>
        <a:xfrm>
          <a:off x="18605500" y="969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114757</xdr:rowOff>
    </xdr:from>
    <xdr:to>
      <xdr:col>102</xdr:col>
      <xdr:colOff>114300</xdr:colOff>
      <xdr:row>56</xdr:row>
      <xdr:rowOff>145009</xdr:rowOff>
    </xdr:to>
    <xdr:cxnSp macro="">
      <xdr:nvCxnSpPr>
        <xdr:cNvPr id="717" name="直線コネクタ 716"/>
        <xdr:cNvCxnSpPr/>
      </xdr:nvCxnSpPr>
      <xdr:spPr>
        <a:xfrm flipV="1">
          <a:off x="18656300" y="9715957"/>
          <a:ext cx="8890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34764</xdr:rowOff>
    </xdr:from>
    <xdr:ext cx="469744" cy="259045"/>
    <xdr:sp macro="" textlink="">
      <xdr:nvSpPr>
        <xdr:cNvPr id="718" name="n_1aveValue【学校施設】&#10;一人当たり面積"/>
        <xdr:cNvSpPr txBox="1"/>
      </xdr:nvSpPr>
      <xdr:spPr>
        <a:xfrm>
          <a:off x="21075727" y="108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40708</xdr:rowOff>
    </xdr:from>
    <xdr:ext cx="469744" cy="259045"/>
    <xdr:sp macro="" textlink="">
      <xdr:nvSpPr>
        <xdr:cNvPr id="719" name="n_2aveValue【学校施設】&#10;一人当たり面積"/>
        <xdr:cNvSpPr txBox="1"/>
      </xdr:nvSpPr>
      <xdr:spPr>
        <a:xfrm>
          <a:off x="20199427" y="1084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29201</xdr:rowOff>
    </xdr:from>
    <xdr:ext cx="469744" cy="259045"/>
    <xdr:sp macro="" textlink="">
      <xdr:nvSpPr>
        <xdr:cNvPr id="720" name="n_3aveValue【学校施設】&#10;一人当たり面積"/>
        <xdr:cNvSpPr txBox="1"/>
      </xdr:nvSpPr>
      <xdr:spPr>
        <a:xfrm>
          <a:off x="193104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28439</xdr:rowOff>
    </xdr:from>
    <xdr:ext cx="469744" cy="259045"/>
    <xdr:sp macro="" textlink="">
      <xdr:nvSpPr>
        <xdr:cNvPr id="721" name="n_4aveValue【学校施設】&#10;一人当たり面積"/>
        <xdr:cNvSpPr txBox="1"/>
      </xdr:nvSpPr>
      <xdr:spPr>
        <a:xfrm>
          <a:off x="18421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54</xdr:row>
      <xdr:rowOff>125315</xdr:rowOff>
    </xdr:from>
    <xdr:ext cx="534377" cy="259045"/>
    <xdr:sp macro="" textlink="">
      <xdr:nvSpPr>
        <xdr:cNvPr id="722" name="n_1mainValue【学校施設】&#10;一人当たり面積"/>
        <xdr:cNvSpPr txBox="1"/>
      </xdr:nvSpPr>
      <xdr:spPr>
        <a:xfrm>
          <a:off x="21043411" y="938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54</xdr:row>
      <xdr:rowOff>164558</xdr:rowOff>
    </xdr:from>
    <xdr:ext cx="534377" cy="259045"/>
    <xdr:sp macro="" textlink="">
      <xdr:nvSpPr>
        <xdr:cNvPr id="723" name="n_2mainValue【学校施設】&#10;一人当たり面積"/>
        <xdr:cNvSpPr txBox="1"/>
      </xdr:nvSpPr>
      <xdr:spPr>
        <a:xfrm>
          <a:off x="20167111" y="94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55</xdr:row>
      <xdr:rowOff>10634</xdr:rowOff>
    </xdr:from>
    <xdr:ext cx="534377" cy="259045"/>
    <xdr:sp macro="" textlink="">
      <xdr:nvSpPr>
        <xdr:cNvPr id="724" name="n_3mainValue【学校施設】&#10;一人当たり面積"/>
        <xdr:cNvSpPr txBox="1"/>
      </xdr:nvSpPr>
      <xdr:spPr>
        <a:xfrm>
          <a:off x="19278111" y="94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55</xdr:row>
      <xdr:rowOff>40886</xdr:rowOff>
    </xdr:from>
    <xdr:ext cx="534377" cy="259045"/>
    <xdr:sp macro="" textlink="">
      <xdr:nvSpPr>
        <xdr:cNvPr id="725" name="n_4mainValue【学校施設】&#10;一人当たり面積"/>
        <xdr:cNvSpPr txBox="1"/>
      </xdr:nvSpPr>
      <xdr:spPr>
        <a:xfrm>
          <a:off x="18389111" y="94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86</xdr:row>
      <xdr:rowOff>114300</xdr:rowOff>
    </xdr:to>
    <xdr:cxnSp macro="">
      <xdr:nvCxnSpPr>
        <xdr:cNvPr id="750" name="直線コネクタ 749"/>
        <xdr:cNvCxnSpPr/>
      </xdr:nvCxnSpPr>
      <xdr:spPr>
        <a:xfrm flipV="1">
          <a:off x="16318864" y="1324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1"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2" name="直線コネクタ 75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753" name="【児童館】&#10;有形固定資産減価償却率最大値テキスト"/>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754" name="直線コネクタ 753"/>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141622</xdr:rowOff>
    </xdr:from>
    <xdr:ext cx="405111" cy="259045"/>
    <xdr:sp macro="" textlink="">
      <xdr:nvSpPr>
        <xdr:cNvPr id="755" name="【児童館】&#10;有形固定資産減価償却率平均値テキスト"/>
        <xdr:cNvSpPr txBox="1"/>
      </xdr:nvSpPr>
      <xdr:spPr>
        <a:xfrm>
          <a:off x="16357600" y="14200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118745</xdr:rowOff>
    </xdr:from>
    <xdr:to>
      <xdr:col>85</xdr:col>
      <xdr:colOff>177800</xdr:colOff>
      <xdr:row>84</xdr:row>
      <xdr:rowOff>48895</xdr:rowOff>
    </xdr:to>
    <xdr:sp macro="" textlink="">
      <xdr:nvSpPr>
        <xdr:cNvPr id="756" name="フローチャート: 判断 755"/>
        <xdr:cNvSpPr/>
      </xdr:nvSpPr>
      <xdr:spPr>
        <a:xfrm>
          <a:off x="162687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757" name="フローチャート: 判断 756"/>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13970</xdr:rowOff>
    </xdr:from>
    <xdr:to>
      <xdr:col>76</xdr:col>
      <xdr:colOff>165100</xdr:colOff>
      <xdr:row>83</xdr:row>
      <xdr:rowOff>115570</xdr:rowOff>
    </xdr:to>
    <xdr:sp macro="" textlink="">
      <xdr:nvSpPr>
        <xdr:cNvPr id="758" name="フローチャート: 判断 757"/>
        <xdr:cNvSpPr/>
      </xdr:nvSpPr>
      <xdr:spPr>
        <a:xfrm>
          <a:off x="1454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48261</xdr:rowOff>
    </xdr:from>
    <xdr:to>
      <xdr:col>72</xdr:col>
      <xdr:colOff>38100</xdr:colOff>
      <xdr:row>83</xdr:row>
      <xdr:rowOff>149861</xdr:rowOff>
    </xdr:to>
    <xdr:sp macro="" textlink="">
      <xdr:nvSpPr>
        <xdr:cNvPr id="759" name="フローチャート: 判断 758"/>
        <xdr:cNvSpPr/>
      </xdr:nvSpPr>
      <xdr:spPr>
        <a:xfrm>
          <a:off x="13652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21589</xdr:rowOff>
    </xdr:from>
    <xdr:to>
      <xdr:col>67</xdr:col>
      <xdr:colOff>101600</xdr:colOff>
      <xdr:row>83</xdr:row>
      <xdr:rowOff>123189</xdr:rowOff>
    </xdr:to>
    <xdr:sp macro="" textlink="">
      <xdr:nvSpPr>
        <xdr:cNvPr id="760" name="フローチャート: 判断 759"/>
        <xdr:cNvSpPr/>
      </xdr:nvSpPr>
      <xdr:spPr>
        <a:xfrm>
          <a:off x="12763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25400</xdr:rowOff>
    </xdr:from>
    <xdr:to>
      <xdr:col>85</xdr:col>
      <xdr:colOff>177800</xdr:colOff>
      <xdr:row>86</xdr:row>
      <xdr:rowOff>127000</xdr:rowOff>
    </xdr:to>
    <xdr:sp macro="" textlink="">
      <xdr:nvSpPr>
        <xdr:cNvPr id="766" name="楕円 765"/>
        <xdr:cNvSpPr/>
      </xdr:nvSpPr>
      <xdr:spPr>
        <a:xfrm>
          <a:off x="16268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111777</xdr:rowOff>
    </xdr:from>
    <xdr:ext cx="405111" cy="259045"/>
    <xdr:sp macro="" textlink="">
      <xdr:nvSpPr>
        <xdr:cNvPr id="767" name="【児童館】&#10;有形固定資産減価償却率該当値テキスト"/>
        <xdr:cNvSpPr txBox="1"/>
      </xdr:nvSpPr>
      <xdr:spPr>
        <a:xfrm>
          <a:off x="16357600" y="1468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25400</xdr:rowOff>
    </xdr:from>
    <xdr:to>
      <xdr:col>81</xdr:col>
      <xdr:colOff>101600</xdr:colOff>
      <xdr:row>86</xdr:row>
      <xdr:rowOff>127000</xdr:rowOff>
    </xdr:to>
    <xdr:sp macro="" textlink="">
      <xdr:nvSpPr>
        <xdr:cNvPr id="768" name="楕円 767"/>
        <xdr:cNvSpPr/>
      </xdr:nvSpPr>
      <xdr:spPr>
        <a:xfrm>
          <a:off x="15430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76200</xdr:rowOff>
    </xdr:from>
    <xdr:to>
      <xdr:col>85</xdr:col>
      <xdr:colOff>127000</xdr:colOff>
      <xdr:row>86</xdr:row>
      <xdr:rowOff>76200</xdr:rowOff>
    </xdr:to>
    <xdr:cxnSp macro="">
      <xdr:nvCxnSpPr>
        <xdr:cNvPr id="769" name="直線コネクタ 768"/>
        <xdr:cNvCxnSpPr/>
      </xdr:nvCxnSpPr>
      <xdr:spPr>
        <a:xfrm>
          <a:off x="15481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25400</xdr:rowOff>
    </xdr:from>
    <xdr:to>
      <xdr:col>76</xdr:col>
      <xdr:colOff>165100</xdr:colOff>
      <xdr:row>86</xdr:row>
      <xdr:rowOff>127000</xdr:rowOff>
    </xdr:to>
    <xdr:sp macro="" textlink="">
      <xdr:nvSpPr>
        <xdr:cNvPr id="770" name="楕円 769"/>
        <xdr:cNvSpPr/>
      </xdr:nvSpPr>
      <xdr:spPr>
        <a:xfrm>
          <a:off x="14541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76200</xdr:rowOff>
    </xdr:from>
    <xdr:to>
      <xdr:col>81</xdr:col>
      <xdr:colOff>50800</xdr:colOff>
      <xdr:row>86</xdr:row>
      <xdr:rowOff>76200</xdr:rowOff>
    </xdr:to>
    <xdr:cxnSp macro="">
      <xdr:nvCxnSpPr>
        <xdr:cNvPr id="771" name="直線コネクタ 770"/>
        <xdr:cNvCxnSpPr/>
      </xdr:nvCxnSpPr>
      <xdr:spPr>
        <a:xfrm>
          <a:off x="14592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772" name="楕円 771"/>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76200</xdr:rowOff>
    </xdr:from>
    <xdr:to>
      <xdr:col>76</xdr:col>
      <xdr:colOff>114300</xdr:colOff>
      <xdr:row>86</xdr:row>
      <xdr:rowOff>114300</xdr:rowOff>
    </xdr:to>
    <xdr:cxnSp macro="">
      <xdr:nvCxnSpPr>
        <xdr:cNvPr id="773" name="直線コネクタ 772"/>
        <xdr:cNvCxnSpPr/>
      </xdr:nvCxnSpPr>
      <xdr:spPr>
        <a:xfrm flipV="1">
          <a:off x="13703300" y="1482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4445</xdr:rowOff>
    </xdr:from>
    <xdr:to>
      <xdr:col>67</xdr:col>
      <xdr:colOff>101600</xdr:colOff>
      <xdr:row>86</xdr:row>
      <xdr:rowOff>106045</xdr:rowOff>
    </xdr:to>
    <xdr:sp macro="" textlink="">
      <xdr:nvSpPr>
        <xdr:cNvPr id="774" name="楕円 773"/>
        <xdr:cNvSpPr/>
      </xdr:nvSpPr>
      <xdr:spPr>
        <a:xfrm>
          <a:off x="127635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55245</xdr:rowOff>
    </xdr:from>
    <xdr:to>
      <xdr:col>71</xdr:col>
      <xdr:colOff>177800</xdr:colOff>
      <xdr:row>86</xdr:row>
      <xdr:rowOff>114300</xdr:rowOff>
    </xdr:to>
    <xdr:cxnSp macro="">
      <xdr:nvCxnSpPr>
        <xdr:cNvPr id="775" name="直線コネクタ 774"/>
        <xdr:cNvCxnSpPr/>
      </xdr:nvCxnSpPr>
      <xdr:spPr>
        <a:xfrm>
          <a:off x="12814300" y="147999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143527</xdr:rowOff>
    </xdr:from>
    <xdr:ext cx="405111" cy="259045"/>
    <xdr:sp macro="" textlink="">
      <xdr:nvSpPr>
        <xdr:cNvPr id="776" name="n_1aveValue【児童館】&#10;有形固定資産減価償却率"/>
        <xdr:cNvSpPr txBox="1"/>
      </xdr:nvSpPr>
      <xdr:spPr>
        <a:xfrm>
          <a:off x="152660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132097</xdr:rowOff>
    </xdr:from>
    <xdr:ext cx="405111" cy="259045"/>
    <xdr:sp macro="" textlink="">
      <xdr:nvSpPr>
        <xdr:cNvPr id="777" name="n_2aveValue【児童館】&#10;有形固定資産減価償却率"/>
        <xdr:cNvSpPr txBox="1"/>
      </xdr:nvSpPr>
      <xdr:spPr>
        <a:xfrm>
          <a:off x="143897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166388</xdr:rowOff>
    </xdr:from>
    <xdr:ext cx="405111" cy="259045"/>
    <xdr:sp macro="" textlink="">
      <xdr:nvSpPr>
        <xdr:cNvPr id="778" name="n_3aveValue【児童館】&#10;有形固定資産減価償却率"/>
        <xdr:cNvSpPr txBox="1"/>
      </xdr:nvSpPr>
      <xdr:spPr>
        <a:xfrm>
          <a:off x="13500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139716</xdr:rowOff>
    </xdr:from>
    <xdr:ext cx="405111" cy="259045"/>
    <xdr:sp macro="" textlink="">
      <xdr:nvSpPr>
        <xdr:cNvPr id="779" name="n_4aveValue【児童館】&#10;有形固定資産減価償却率"/>
        <xdr:cNvSpPr txBox="1"/>
      </xdr:nvSpPr>
      <xdr:spPr>
        <a:xfrm>
          <a:off x="12611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118127</xdr:rowOff>
    </xdr:from>
    <xdr:ext cx="405111" cy="259045"/>
    <xdr:sp macro="" textlink="">
      <xdr:nvSpPr>
        <xdr:cNvPr id="780" name="n_1mainValue【児童館】&#10;有形固定資産減価償却率"/>
        <xdr:cNvSpPr txBox="1"/>
      </xdr:nvSpPr>
      <xdr:spPr>
        <a:xfrm>
          <a:off x="15266044"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118127</xdr:rowOff>
    </xdr:from>
    <xdr:ext cx="405111" cy="259045"/>
    <xdr:sp macro="" textlink="">
      <xdr:nvSpPr>
        <xdr:cNvPr id="781" name="n_2mainValue【児童館】&#10;有形固定資産減価償却率"/>
        <xdr:cNvSpPr txBox="1"/>
      </xdr:nvSpPr>
      <xdr:spPr>
        <a:xfrm>
          <a:off x="14389744"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782"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97172</xdr:rowOff>
    </xdr:from>
    <xdr:ext cx="405111" cy="259045"/>
    <xdr:sp macro="" textlink="">
      <xdr:nvSpPr>
        <xdr:cNvPr id="783" name="n_4mainValue【児童館】&#10;有形固定資産減価償却率"/>
        <xdr:cNvSpPr txBox="1"/>
      </xdr:nvSpPr>
      <xdr:spPr>
        <a:xfrm>
          <a:off x="12611744"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22098</xdr:rowOff>
    </xdr:from>
    <xdr:to>
      <xdr:col>116</xdr:col>
      <xdr:colOff>62864</xdr:colOff>
      <xdr:row>86</xdr:row>
      <xdr:rowOff>10668</xdr:rowOff>
    </xdr:to>
    <xdr:cxnSp macro="">
      <xdr:nvCxnSpPr>
        <xdr:cNvPr id="805" name="直線コネクタ 804"/>
        <xdr:cNvCxnSpPr/>
      </xdr:nvCxnSpPr>
      <xdr:spPr>
        <a:xfrm flipV="1">
          <a:off x="22160864" y="1356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6"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7" name="直線コネクタ 806"/>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140225</xdr:rowOff>
    </xdr:from>
    <xdr:ext cx="469744" cy="259045"/>
    <xdr:sp macro="" textlink="">
      <xdr:nvSpPr>
        <xdr:cNvPr id="808" name="【児童館】&#10;一人当たり面積最大値テキスト"/>
        <xdr:cNvSpPr txBox="1"/>
      </xdr:nvSpPr>
      <xdr:spPr>
        <a:xfrm>
          <a:off x="22199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22098</xdr:rowOff>
    </xdr:from>
    <xdr:to>
      <xdr:col>116</xdr:col>
      <xdr:colOff>152400</xdr:colOff>
      <xdr:row>79</xdr:row>
      <xdr:rowOff>22098</xdr:rowOff>
    </xdr:to>
    <xdr:cxnSp macro="">
      <xdr:nvCxnSpPr>
        <xdr:cNvPr id="809" name="直線コネクタ 808"/>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149623</xdr:rowOff>
    </xdr:from>
    <xdr:ext cx="469744" cy="259045"/>
    <xdr:sp macro="" textlink="">
      <xdr:nvSpPr>
        <xdr:cNvPr id="810" name="【児童館】&#10;一人当たり面積平均値テキスト"/>
        <xdr:cNvSpPr txBox="1"/>
      </xdr:nvSpPr>
      <xdr:spPr>
        <a:xfrm>
          <a:off x="22199600" y="1420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811" name="フローチャート: 判断 810"/>
        <xdr:cNvSpPr/>
      </xdr:nvSpPr>
      <xdr:spPr>
        <a:xfrm>
          <a:off x="221107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813" name="フローチャート: 判断 812"/>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814" name="フローチャート: 判断 813"/>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15" name="フローチャート: 判断 814"/>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163322</xdr:rowOff>
    </xdr:from>
    <xdr:to>
      <xdr:col>116</xdr:col>
      <xdr:colOff>114300</xdr:colOff>
      <xdr:row>84</xdr:row>
      <xdr:rowOff>93472</xdr:rowOff>
    </xdr:to>
    <xdr:sp macro="" textlink="">
      <xdr:nvSpPr>
        <xdr:cNvPr id="821" name="楕円 820"/>
        <xdr:cNvSpPr/>
      </xdr:nvSpPr>
      <xdr:spPr>
        <a:xfrm>
          <a:off x="22110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141749</xdr:rowOff>
    </xdr:from>
    <xdr:ext cx="469744" cy="259045"/>
    <xdr:sp macro="" textlink="">
      <xdr:nvSpPr>
        <xdr:cNvPr id="822" name="【児童館】&#10;一人当たり面積該当値テキスト"/>
        <xdr:cNvSpPr txBox="1"/>
      </xdr:nvSpPr>
      <xdr:spPr>
        <a:xfrm>
          <a:off x="22199600"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823" name="楕円 822"/>
        <xdr:cNvSpPr/>
      </xdr:nvSpPr>
      <xdr:spPr>
        <a:xfrm>
          <a:off x="21272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42672</xdr:rowOff>
    </xdr:from>
    <xdr:to>
      <xdr:col>116</xdr:col>
      <xdr:colOff>63500</xdr:colOff>
      <xdr:row>84</xdr:row>
      <xdr:rowOff>51815</xdr:rowOff>
    </xdr:to>
    <xdr:cxnSp macro="">
      <xdr:nvCxnSpPr>
        <xdr:cNvPr id="824" name="直線コネクタ 823"/>
        <xdr:cNvCxnSpPr/>
      </xdr:nvCxnSpPr>
      <xdr:spPr>
        <a:xfrm flipV="1">
          <a:off x="21323300" y="144444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825" name="楕円 824"/>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84</xdr:row>
      <xdr:rowOff>60961</xdr:rowOff>
    </xdr:to>
    <xdr:cxnSp macro="">
      <xdr:nvCxnSpPr>
        <xdr:cNvPr id="826" name="直線コネクタ 825"/>
        <xdr:cNvCxnSpPr/>
      </xdr:nvCxnSpPr>
      <xdr:spPr>
        <a:xfrm flipV="1">
          <a:off x="20434300" y="144536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27" name="楕円 826"/>
        <xdr:cNvSpPr/>
      </xdr:nvSpPr>
      <xdr:spPr>
        <a:xfrm>
          <a:off x="19494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65532</xdr:rowOff>
    </xdr:to>
    <xdr:cxnSp macro="">
      <xdr:nvCxnSpPr>
        <xdr:cNvPr id="828" name="直線コネクタ 827"/>
        <xdr:cNvCxnSpPr/>
      </xdr:nvCxnSpPr>
      <xdr:spPr>
        <a:xfrm flipV="1">
          <a:off x="19545300" y="1446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23876</xdr:rowOff>
    </xdr:from>
    <xdr:to>
      <xdr:col>98</xdr:col>
      <xdr:colOff>38100</xdr:colOff>
      <xdr:row>84</xdr:row>
      <xdr:rowOff>125476</xdr:rowOff>
    </xdr:to>
    <xdr:sp macro="" textlink="">
      <xdr:nvSpPr>
        <xdr:cNvPr id="829" name="楕円 828"/>
        <xdr:cNvSpPr/>
      </xdr:nvSpPr>
      <xdr:spPr>
        <a:xfrm>
          <a:off x="18605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65532</xdr:rowOff>
    </xdr:from>
    <xdr:to>
      <xdr:col>102</xdr:col>
      <xdr:colOff>114300</xdr:colOff>
      <xdr:row>84</xdr:row>
      <xdr:rowOff>74676</xdr:rowOff>
    </xdr:to>
    <xdr:cxnSp macro="">
      <xdr:nvCxnSpPr>
        <xdr:cNvPr id="830" name="直線コネクタ 829"/>
        <xdr:cNvCxnSpPr/>
      </xdr:nvCxnSpPr>
      <xdr:spPr>
        <a:xfrm flipV="1">
          <a:off x="18656300" y="14467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831" name="n_1aveValue【児童館】&#10;一人当たり面積"/>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832" name="n_2aveValue【児童館】&#10;一人当たり面積"/>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833" name="n_3aveValue【児童館】&#10;一人当たり面積"/>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834" name="n_4aveValue【児童館】&#10;一人当たり面積"/>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93742</xdr:rowOff>
    </xdr:from>
    <xdr:ext cx="469744" cy="259045"/>
    <xdr:sp macro="" textlink="">
      <xdr:nvSpPr>
        <xdr:cNvPr id="835" name="n_1mainValue【児童館】&#10;一人当たり面積"/>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836" name="n_2mainValue【児童館】&#10;一人当たり面積"/>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837" name="n_3mainValue【児童館】&#10;一人当たり面積"/>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838" name="n_4mainValue【児童館】&#10;一人当たり面積"/>
        <xdr:cNvSpPr txBox="1"/>
      </xdr:nvSpPr>
      <xdr:spPr>
        <a:xfrm>
          <a:off x="18421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864" name="直線コネクタ 863"/>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7"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8" name="直線コネクタ 867"/>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51543</xdr:rowOff>
    </xdr:from>
    <xdr:ext cx="405111" cy="259045"/>
    <xdr:sp macro="" textlink="">
      <xdr:nvSpPr>
        <xdr:cNvPr id="869" name="【公民館】&#10;有形固定資産減価償却率平均値テキスト"/>
        <xdr:cNvSpPr txBox="1"/>
      </xdr:nvSpPr>
      <xdr:spPr>
        <a:xfrm>
          <a:off x="16357600" y="18053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870" name="フローチャート: 判断 869"/>
        <xdr:cNvSpPr/>
      </xdr:nvSpPr>
      <xdr:spPr>
        <a:xfrm>
          <a:off x="16268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871" name="フローチャート: 判断 870"/>
        <xdr:cNvSpPr/>
      </xdr:nvSpPr>
      <xdr:spPr>
        <a:xfrm>
          <a:off x="15430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872" name="フローチャート: 判断 871"/>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873" name="フローチャート: 判断 872"/>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874" name="フローチャート: 判断 873"/>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43362</xdr:rowOff>
    </xdr:from>
    <xdr:to>
      <xdr:col>85</xdr:col>
      <xdr:colOff>177800</xdr:colOff>
      <xdr:row>107</xdr:row>
      <xdr:rowOff>144962</xdr:rowOff>
    </xdr:to>
    <xdr:sp macro="" textlink="">
      <xdr:nvSpPr>
        <xdr:cNvPr id="880" name="楕円 879"/>
        <xdr:cNvSpPr/>
      </xdr:nvSpPr>
      <xdr:spPr>
        <a:xfrm>
          <a:off x="162687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21789</xdr:rowOff>
    </xdr:from>
    <xdr:ext cx="405111" cy="259045"/>
    <xdr:sp macro="" textlink="">
      <xdr:nvSpPr>
        <xdr:cNvPr id="881" name="【公民館】&#10;有形固定資産減価償却率該当値テキスト"/>
        <xdr:cNvSpPr txBox="1"/>
      </xdr:nvSpPr>
      <xdr:spPr>
        <a:xfrm>
          <a:off x="16357600"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61323</xdr:rowOff>
    </xdr:from>
    <xdr:to>
      <xdr:col>81</xdr:col>
      <xdr:colOff>101600</xdr:colOff>
      <xdr:row>106</xdr:row>
      <xdr:rowOff>162923</xdr:rowOff>
    </xdr:to>
    <xdr:sp macro="" textlink="">
      <xdr:nvSpPr>
        <xdr:cNvPr id="882" name="楕円 881"/>
        <xdr:cNvSpPr/>
      </xdr:nvSpPr>
      <xdr:spPr>
        <a:xfrm>
          <a:off x="15430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112123</xdr:rowOff>
    </xdr:from>
    <xdr:to>
      <xdr:col>85</xdr:col>
      <xdr:colOff>127000</xdr:colOff>
      <xdr:row>107</xdr:row>
      <xdr:rowOff>94162</xdr:rowOff>
    </xdr:to>
    <xdr:cxnSp macro="">
      <xdr:nvCxnSpPr>
        <xdr:cNvPr id="883" name="直線コネクタ 882"/>
        <xdr:cNvCxnSpPr/>
      </xdr:nvCxnSpPr>
      <xdr:spPr>
        <a:xfrm>
          <a:off x="15481300" y="18285823"/>
          <a:ext cx="8382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884" name="楕円 883"/>
        <xdr:cNvSpPr/>
      </xdr:nvSpPr>
      <xdr:spPr>
        <a:xfrm>
          <a:off x="14541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112123</xdr:rowOff>
    </xdr:from>
    <xdr:to>
      <xdr:col>81</xdr:col>
      <xdr:colOff>50800</xdr:colOff>
      <xdr:row>106</xdr:row>
      <xdr:rowOff>112123</xdr:rowOff>
    </xdr:to>
    <xdr:cxnSp macro="">
      <xdr:nvCxnSpPr>
        <xdr:cNvPr id="885" name="直線コネクタ 884"/>
        <xdr:cNvCxnSpPr/>
      </xdr:nvCxnSpPr>
      <xdr:spPr>
        <a:xfrm>
          <a:off x="14592300" y="18285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28666</xdr:rowOff>
    </xdr:from>
    <xdr:to>
      <xdr:col>72</xdr:col>
      <xdr:colOff>38100</xdr:colOff>
      <xdr:row>106</xdr:row>
      <xdr:rowOff>130266</xdr:rowOff>
    </xdr:to>
    <xdr:sp macro="" textlink="">
      <xdr:nvSpPr>
        <xdr:cNvPr id="886" name="楕円 885"/>
        <xdr:cNvSpPr/>
      </xdr:nvSpPr>
      <xdr:spPr>
        <a:xfrm>
          <a:off x="13652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79466</xdr:rowOff>
    </xdr:from>
    <xdr:to>
      <xdr:col>76</xdr:col>
      <xdr:colOff>114300</xdr:colOff>
      <xdr:row>106</xdr:row>
      <xdr:rowOff>112123</xdr:rowOff>
    </xdr:to>
    <xdr:cxnSp macro="">
      <xdr:nvCxnSpPr>
        <xdr:cNvPr id="887" name="直線コネクタ 886"/>
        <xdr:cNvCxnSpPr/>
      </xdr:nvCxnSpPr>
      <xdr:spPr>
        <a:xfrm>
          <a:off x="13703300" y="182531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167458</xdr:rowOff>
    </xdr:from>
    <xdr:to>
      <xdr:col>67</xdr:col>
      <xdr:colOff>101600</xdr:colOff>
      <xdr:row>106</xdr:row>
      <xdr:rowOff>97608</xdr:rowOff>
    </xdr:to>
    <xdr:sp macro="" textlink="">
      <xdr:nvSpPr>
        <xdr:cNvPr id="888" name="楕円 887"/>
        <xdr:cNvSpPr/>
      </xdr:nvSpPr>
      <xdr:spPr>
        <a:xfrm>
          <a:off x="12763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46808</xdr:rowOff>
    </xdr:from>
    <xdr:to>
      <xdr:col>71</xdr:col>
      <xdr:colOff>177800</xdr:colOff>
      <xdr:row>106</xdr:row>
      <xdr:rowOff>79466</xdr:rowOff>
    </xdr:to>
    <xdr:cxnSp macro="">
      <xdr:nvCxnSpPr>
        <xdr:cNvPr id="889" name="直線コネクタ 888"/>
        <xdr:cNvCxnSpPr/>
      </xdr:nvCxnSpPr>
      <xdr:spPr>
        <a:xfrm>
          <a:off x="12814300" y="182205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89643</xdr:rowOff>
    </xdr:from>
    <xdr:ext cx="405111" cy="259045"/>
    <xdr:sp macro="" textlink="">
      <xdr:nvSpPr>
        <xdr:cNvPr id="890" name="n_1aveValue【公民館】&#10;有形固定資産減価償却率"/>
        <xdr:cNvSpPr txBox="1"/>
      </xdr:nvSpPr>
      <xdr:spPr>
        <a:xfrm>
          <a:off x="152660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891" name="n_2aveValue【公民館】&#10;有形固定資産減価償却率"/>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892" name="n_3aveValue【公民館】&#10;有形固定資産減価償却率"/>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893" name="n_4aveValue【公民館】&#10;有形固定資産減価償却率"/>
        <xdr:cNvSpPr txBox="1"/>
      </xdr:nvSpPr>
      <xdr:spPr>
        <a:xfrm>
          <a:off x="12611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154050</xdr:rowOff>
    </xdr:from>
    <xdr:ext cx="405111" cy="259045"/>
    <xdr:sp macro="" textlink="">
      <xdr:nvSpPr>
        <xdr:cNvPr id="894" name="n_1mainValue【公民館】&#10;有形固定資産減価償却率"/>
        <xdr:cNvSpPr txBox="1"/>
      </xdr:nvSpPr>
      <xdr:spPr>
        <a:xfrm>
          <a:off x="15266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895" name="n_2mainValue【公民館】&#10;有形固定資産減価償却率"/>
        <xdr:cNvSpPr txBox="1"/>
      </xdr:nvSpPr>
      <xdr:spPr>
        <a:xfrm>
          <a:off x="14389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121393</xdr:rowOff>
    </xdr:from>
    <xdr:ext cx="405111" cy="259045"/>
    <xdr:sp macro="" textlink="">
      <xdr:nvSpPr>
        <xdr:cNvPr id="896" name="n_3mainValue【公民館】&#10;有形固定資産減価償却率"/>
        <xdr:cNvSpPr txBox="1"/>
      </xdr:nvSpPr>
      <xdr:spPr>
        <a:xfrm>
          <a:off x="135007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88735</xdr:rowOff>
    </xdr:from>
    <xdr:ext cx="405111" cy="259045"/>
    <xdr:sp macro="" textlink="">
      <xdr:nvSpPr>
        <xdr:cNvPr id="897" name="n_4mainValue【公民館】&#10;有形固定資産減価償却率"/>
        <xdr:cNvSpPr txBox="1"/>
      </xdr:nvSpPr>
      <xdr:spPr>
        <a:xfrm>
          <a:off x="12611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2" name="直線コネクタ 911"/>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3" name="テキスト ボックス 912"/>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917" name="直線コネクタ 916"/>
        <xdr:cNvCxnSpPr/>
      </xdr:nvCxnSpPr>
      <xdr:spPr>
        <a:xfrm flipV="1">
          <a:off x="22160864" y="17291495"/>
          <a:ext cx="0"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918" name="【公民館】&#10;一人当たり面積最小値テキスト"/>
        <xdr:cNvSpPr txBox="1"/>
      </xdr:nvSpPr>
      <xdr:spPr>
        <a:xfrm>
          <a:off x="22199600" y="184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919" name="直線コネクタ 918"/>
        <xdr:cNvCxnSpPr/>
      </xdr:nvCxnSpPr>
      <xdr:spPr>
        <a:xfrm>
          <a:off x="22072600" y="1845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920" name="【公民館】&#10;一人当たり面積最大値テキスト"/>
        <xdr:cNvSpPr txBox="1"/>
      </xdr:nvSpPr>
      <xdr:spPr>
        <a:xfrm>
          <a:off x="22199600" y="170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921" name="直線コネクタ 920"/>
        <xdr:cNvCxnSpPr/>
      </xdr:nvCxnSpPr>
      <xdr:spPr>
        <a:xfrm>
          <a:off x="22072600" y="1729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163149</xdr:rowOff>
    </xdr:from>
    <xdr:ext cx="469744" cy="259045"/>
    <xdr:sp macro="" textlink="">
      <xdr:nvSpPr>
        <xdr:cNvPr id="922" name="【公民館】&#10;一人当たり面積平均値テキスト"/>
        <xdr:cNvSpPr txBox="1"/>
      </xdr:nvSpPr>
      <xdr:spPr>
        <a:xfrm>
          <a:off x="22199600" y="17993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923" name="フローチャート: 判断 922"/>
        <xdr:cNvSpPr/>
      </xdr:nvSpPr>
      <xdr:spPr>
        <a:xfrm>
          <a:off x="22110700" y="1814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924" name="フローチャート: 判断 923"/>
        <xdr:cNvSpPr/>
      </xdr:nvSpPr>
      <xdr:spPr>
        <a:xfrm>
          <a:off x="21272500" y="1812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925" name="フローチャート: 判断 924"/>
        <xdr:cNvSpPr/>
      </xdr:nvSpPr>
      <xdr:spPr>
        <a:xfrm>
          <a:off x="20383500" y="181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926" name="フローチャート: 判断 925"/>
        <xdr:cNvSpPr/>
      </xdr:nvSpPr>
      <xdr:spPr>
        <a:xfrm>
          <a:off x="19494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145986</xdr:rowOff>
    </xdr:from>
    <xdr:to>
      <xdr:col>98</xdr:col>
      <xdr:colOff>38100</xdr:colOff>
      <xdr:row>106</xdr:row>
      <xdr:rowOff>76136</xdr:rowOff>
    </xdr:to>
    <xdr:sp macro="" textlink="">
      <xdr:nvSpPr>
        <xdr:cNvPr id="927" name="フローチャート: 判断 926"/>
        <xdr:cNvSpPr/>
      </xdr:nvSpPr>
      <xdr:spPr>
        <a:xfrm>
          <a:off x="18605500" y="1814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168275</xdr:rowOff>
    </xdr:from>
    <xdr:to>
      <xdr:col>116</xdr:col>
      <xdr:colOff>114300</xdr:colOff>
      <xdr:row>107</xdr:row>
      <xdr:rowOff>98425</xdr:rowOff>
    </xdr:to>
    <xdr:sp macro="" textlink="">
      <xdr:nvSpPr>
        <xdr:cNvPr id="933" name="楕円 932"/>
        <xdr:cNvSpPr/>
      </xdr:nvSpPr>
      <xdr:spPr>
        <a:xfrm>
          <a:off x="221107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83202</xdr:rowOff>
    </xdr:from>
    <xdr:ext cx="469744" cy="259045"/>
    <xdr:sp macro="" textlink="">
      <xdr:nvSpPr>
        <xdr:cNvPr id="934" name="【公民館】&#10;一人当たり面積該当値テキスト"/>
        <xdr:cNvSpPr txBox="1"/>
      </xdr:nvSpPr>
      <xdr:spPr>
        <a:xfrm>
          <a:off x="22199600" y="1825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169990</xdr:rowOff>
    </xdr:from>
    <xdr:to>
      <xdr:col>112</xdr:col>
      <xdr:colOff>38100</xdr:colOff>
      <xdr:row>107</xdr:row>
      <xdr:rowOff>100140</xdr:rowOff>
    </xdr:to>
    <xdr:sp macro="" textlink="">
      <xdr:nvSpPr>
        <xdr:cNvPr id="935" name="楕円 934"/>
        <xdr:cNvSpPr/>
      </xdr:nvSpPr>
      <xdr:spPr>
        <a:xfrm>
          <a:off x="21272500" y="1834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47625</xdr:rowOff>
    </xdr:from>
    <xdr:to>
      <xdr:col>116</xdr:col>
      <xdr:colOff>63500</xdr:colOff>
      <xdr:row>107</xdr:row>
      <xdr:rowOff>49340</xdr:rowOff>
    </xdr:to>
    <xdr:cxnSp macro="">
      <xdr:nvCxnSpPr>
        <xdr:cNvPr id="936" name="直線コネクタ 935"/>
        <xdr:cNvCxnSpPr/>
      </xdr:nvCxnSpPr>
      <xdr:spPr>
        <a:xfrm flipV="1">
          <a:off x="21323300" y="18392775"/>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xdr:rowOff>
    </xdr:from>
    <xdr:to>
      <xdr:col>107</xdr:col>
      <xdr:colOff>101600</xdr:colOff>
      <xdr:row>107</xdr:row>
      <xdr:rowOff>102997</xdr:rowOff>
    </xdr:to>
    <xdr:sp macro="" textlink="">
      <xdr:nvSpPr>
        <xdr:cNvPr id="937" name="楕円 936"/>
        <xdr:cNvSpPr/>
      </xdr:nvSpPr>
      <xdr:spPr>
        <a:xfrm>
          <a:off x="20383500" y="183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49340</xdr:rowOff>
    </xdr:from>
    <xdr:to>
      <xdr:col>111</xdr:col>
      <xdr:colOff>177800</xdr:colOff>
      <xdr:row>107</xdr:row>
      <xdr:rowOff>52197</xdr:rowOff>
    </xdr:to>
    <xdr:cxnSp macro="">
      <xdr:nvCxnSpPr>
        <xdr:cNvPr id="938" name="直線コネクタ 937"/>
        <xdr:cNvCxnSpPr/>
      </xdr:nvCxnSpPr>
      <xdr:spPr>
        <a:xfrm flipV="1">
          <a:off x="20434300" y="1839449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1969</xdr:rowOff>
    </xdr:from>
    <xdr:to>
      <xdr:col>102</xdr:col>
      <xdr:colOff>165100</xdr:colOff>
      <xdr:row>107</xdr:row>
      <xdr:rowOff>103569</xdr:rowOff>
    </xdr:to>
    <xdr:sp macro="" textlink="">
      <xdr:nvSpPr>
        <xdr:cNvPr id="939" name="楕円 938"/>
        <xdr:cNvSpPr/>
      </xdr:nvSpPr>
      <xdr:spPr>
        <a:xfrm>
          <a:off x="19494500" y="1834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52197</xdr:rowOff>
    </xdr:from>
    <xdr:to>
      <xdr:col>107</xdr:col>
      <xdr:colOff>50800</xdr:colOff>
      <xdr:row>107</xdr:row>
      <xdr:rowOff>52769</xdr:rowOff>
    </xdr:to>
    <xdr:cxnSp macro="">
      <xdr:nvCxnSpPr>
        <xdr:cNvPr id="940" name="直線コネクタ 939"/>
        <xdr:cNvCxnSpPr/>
      </xdr:nvCxnSpPr>
      <xdr:spPr>
        <a:xfrm flipV="1">
          <a:off x="19545300" y="1839734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4254</xdr:rowOff>
    </xdr:from>
    <xdr:to>
      <xdr:col>98</xdr:col>
      <xdr:colOff>38100</xdr:colOff>
      <xdr:row>107</xdr:row>
      <xdr:rowOff>105854</xdr:rowOff>
    </xdr:to>
    <xdr:sp macro="" textlink="">
      <xdr:nvSpPr>
        <xdr:cNvPr id="941" name="楕円 940"/>
        <xdr:cNvSpPr/>
      </xdr:nvSpPr>
      <xdr:spPr>
        <a:xfrm>
          <a:off x="18605500" y="1834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52769</xdr:rowOff>
    </xdr:from>
    <xdr:to>
      <xdr:col>102</xdr:col>
      <xdr:colOff>114300</xdr:colOff>
      <xdr:row>107</xdr:row>
      <xdr:rowOff>55054</xdr:rowOff>
    </xdr:to>
    <xdr:cxnSp macro="">
      <xdr:nvCxnSpPr>
        <xdr:cNvPr id="942" name="直線コネクタ 941"/>
        <xdr:cNvCxnSpPr/>
      </xdr:nvCxnSpPr>
      <xdr:spPr>
        <a:xfrm flipV="1">
          <a:off x="18656300" y="18397919"/>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72090</xdr:rowOff>
    </xdr:from>
    <xdr:ext cx="469744" cy="259045"/>
    <xdr:sp macro="" textlink="">
      <xdr:nvSpPr>
        <xdr:cNvPr id="943" name="n_1aveValue【公民館】&#10;一人当たり面積"/>
        <xdr:cNvSpPr txBox="1"/>
      </xdr:nvSpPr>
      <xdr:spPr>
        <a:xfrm>
          <a:off x="21075727" y="1790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82948</xdr:rowOff>
    </xdr:from>
    <xdr:ext cx="469744" cy="259045"/>
    <xdr:sp macro="" textlink="">
      <xdr:nvSpPr>
        <xdr:cNvPr id="944" name="n_2aveValue【公民館】&#10;一人当たり面積"/>
        <xdr:cNvSpPr txBox="1"/>
      </xdr:nvSpPr>
      <xdr:spPr>
        <a:xfrm>
          <a:off x="20199427" y="179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77233</xdr:rowOff>
    </xdr:from>
    <xdr:ext cx="469744" cy="259045"/>
    <xdr:sp macro="" textlink="">
      <xdr:nvSpPr>
        <xdr:cNvPr id="945" name="n_3aveValue【公民館】&#10;一人当たり面積"/>
        <xdr:cNvSpPr txBox="1"/>
      </xdr:nvSpPr>
      <xdr:spPr>
        <a:xfrm>
          <a:off x="19310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92663</xdr:rowOff>
    </xdr:from>
    <xdr:ext cx="469744" cy="259045"/>
    <xdr:sp macro="" textlink="">
      <xdr:nvSpPr>
        <xdr:cNvPr id="946" name="n_4aveValue【公民館】&#10;一人当たり面積"/>
        <xdr:cNvSpPr txBox="1"/>
      </xdr:nvSpPr>
      <xdr:spPr>
        <a:xfrm>
          <a:off x="18421427" y="1792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91267</xdr:rowOff>
    </xdr:from>
    <xdr:ext cx="469744" cy="259045"/>
    <xdr:sp macro="" textlink="">
      <xdr:nvSpPr>
        <xdr:cNvPr id="947" name="n_1mainValue【公民館】&#10;一人当たり面積"/>
        <xdr:cNvSpPr txBox="1"/>
      </xdr:nvSpPr>
      <xdr:spPr>
        <a:xfrm>
          <a:off x="21075727" y="184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94124</xdr:rowOff>
    </xdr:from>
    <xdr:ext cx="469744" cy="259045"/>
    <xdr:sp macro="" textlink="">
      <xdr:nvSpPr>
        <xdr:cNvPr id="948" name="n_2mainValue【公民館】&#10;一人当たり面積"/>
        <xdr:cNvSpPr txBox="1"/>
      </xdr:nvSpPr>
      <xdr:spPr>
        <a:xfrm>
          <a:off x="20199427" y="1843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94696</xdr:rowOff>
    </xdr:from>
    <xdr:ext cx="469744" cy="259045"/>
    <xdr:sp macro="" textlink="">
      <xdr:nvSpPr>
        <xdr:cNvPr id="949" name="n_3mainValue【公民館】&#10;一人当たり面積"/>
        <xdr:cNvSpPr txBox="1"/>
      </xdr:nvSpPr>
      <xdr:spPr>
        <a:xfrm>
          <a:off x="19310427" y="1843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96981</xdr:rowOff>
    </xdr:from>
    <xdr:ext cx="469744" cy="259045"/>
    <xdr:sp macro="" textlink="">
      <xdr:nvSpPr>
        <xdr:cNvPr id="950" name="n_4mainValue【公民館】&#10;一人当たり面積"/>
        <xdr:cNvSpPr txBox="1"/>
      </xdr:nvSpPr>
      <xdr:spPr>
        <a:xfrm>
          <a:off x="18421427" y="1844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類似団体と比較し、道路、学校施設については更新が進んでいるものの、公営住宅、児童館、公民館については老朽化が進んでいる状況である。</a:t>
          </a:r>
          <a:endParaRPr kumimoji="1" lang="en-US" altLang="ja-JP" sz="1300">
            <a:latin typeface="+mn-ea"/>
            <a:ea typeface="+mn-ea"/>
          </a:endParaRPr>
        </a:p>
        <a:p>
          <a:r>
            <a:rPr kumimoji="1" lang="ja-JP" altLang="en-US" sz="1300">
              <a:latin typeface="+mn-ea"/>
              <a:ea typeface="+mn-ea"/>
            </a:rPr>
            <a:t>　老朽化している施設については、公共施設等総合管理計画に基づき、長寿命化・集約化及び複合化を推進し、公共施設の適正管理に取り組む。</a:t>
          </a:r>
          <a:endParaRPr kumimoji="1" lang="en-US" altLang="ja-JP" sz="1300">
            <a:latin typeface="+mn-ea"/>
            <a:ea typeface="+mn-ea"/>
          </a:endParaRPr>
        </a:p>
        <a:p>
          <a:endParaRPr kumimoji="1" lang="ja-JP" altLang="en-US" sz="1300">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8,589
8,435
739.27
12,069,237
11,422,507
619,575
5,470,051
12,502,592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74" name="直線コネクタ 73"/>
        <xdr:cNvCxnSpPr/>
      </xdr:nvCxnSpPr>
      <xdr:spPr>
        <a:xfrm flipV="1">
          <a:off x="4634865" y="967631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77" name="【体育館・プー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78" name="直線コネクタ 77"/>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79" name="【体育館・プール】&#10;有形固定資産減価償却率平均値テキスト"/>
        <xdr:cNvSpPr txBox="1"/>
      </xdr:nvSpPr>
      <xdr:spPr>
        <a:xfrm>
          <a:off x="4673600" y="1055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80" name="フローチャート: 判断 79"/>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81" name="フローチャート: 判断 80"/>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82" name="フローチャート: 判断 81"/>
        <xdr:cNvSpPr/>
      </xdr:nvSpPr>
      <xdr:spPr>
        <a:xfrm>
          <a:off x="2857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83" name="フローチャート: 判断 82"/>
        <xdr:cNvSpPr/>
      </xdr:nvSpPr>
      <xdr:spPr>
        <a:xfrm>
          <a:off x="1968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84" name="フローチャート: 判断 83"/>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90" name="楕円 89"/>
        <xdr:cNvSpPr/>
      </xdr:nvSpPr>
      <xdr:spPr>
        <a:xfrm>
          <a:off x="4584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32493</xdr:rowOff>
    </xdr:from>
    <xdr:ext cx="405111" cy="259045"/>
    <xdr:sp macro="" textlink="">
      <xdr:nvSpPr>
        <xdr:cNvPr id="91" name="【体育館・プール】&#10;有形固定資産減価償却率該当値テキスト"/>
        <xdr:cNvSpPr txBox="1"/>
      </xdr:nvSpPr>
      <xdr:spPr>
        <a:xfrm>
          <a:off x="4673600" y="10319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133713</xdr:rowOff>
    </xdr:from>
    <xdr:to>
      <xdr:col>20</xdr:col>
      <xdr:colOff>38100</xdr:colOff>
      <xdr:row>61</xdr:row>
      <xdr:rowOff>63863</xdr:rowOff>
    </xdr:to>
    <xdr:sp macro="" textlink="">
      <xdr:nvSpPr>
        <xdr:cNvPr id="92" name="楕円 91"/>
        <xdr:cNvSpPr/>
      </xdr:nvSpPr>
      <xdr:spPr>
        <a:xfrm>
          <a:off x="3746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13063</xdr:rowOff>
    </xdr:from>
    <xdr:to>
      <xdr:col>24</xdr:col>
      <xdr:colOff>63500</xdr:colOff>
      <xdr:row>61</xdr:row>
      <xdr:rowOff>60416</xdr:rowOff>
    </xdr:to>
    <xdr:cxnSp macro="">
      <xdr:nvCxnSpPr>
        <xdr:cNvPr id="93" name="直線コネクタ 92"/>
        <xdr:cNvCxnSpPr/>
      </xdr:nvCxnSpPr>
      <xdr:spPr>
        <a:xfrm>
          <a:off x="3797300" y="1047151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138612</xdr:rowOff>
    </xdr:from>
    <xdr:to>
      <xdr:col>15</xdr:col>
      <xdr:colOff>101600</xdr:colOff>
      <xdr:row>61</xdr:row>
      <xdr:rowOff>68762</xdr:rowOff>
    </xdr:to>
    <xdr:sp macro="" textlink="">
      <xdr:nvSpPr>
        <xdr:cNvPr id="94" name="楕円 93"/>
        <xdr:cNvSpPr/>
      </xdr:nvSpPr>
      <xdr:spPr>
        <a:xfrm>
          <a:off x="2857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13063</xdr:rowOff>
    </xdr:from>
    <xdr:to>
      <xdr:col>19</xdr:col>
      <xdr:colOff>177800</xdr:colOff>
      <xdr:row>61</xdr:row>
      <xdr:rowOff>17962</xdr:rowOff>
    </xdr:to>
    <xdr:cxnSp macro="">
      <xdr:nvCxnSpPr>
        <xdr:cNvPr id="95" name="直線コネクタ 94"/>
        <xdr:cNvCxnSpPr/>
      </xdr:nvCxnSpPr>
      <xdr:spPr>
        <a:xfrm flipV="1">
          <a:off x="2908300" y="1047151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105954</xdr:rowOff>
    </xdr:from>
    <xdr:to>
      <xdr:col>10</xdr:col>
      <xdr:colOff>165100</xdr:colOff>
      <xdr:row>61</xdr:row>
      <xdr:rowOff>36104</xdr:rowOff>
    </xdr:to>
    <xdr:sp macro="" textlink="">
      <xdr:nvSpPr>
        <xdr:cNvPr id="96" name="楕円 95"/>
        <xdr:cNvSpPr/>
      </xdr:nvSpPr>
      <xdr:spPr>
        <a:xfrm>
          <a:off x="1968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156754</xdr:rowOff>
    </xdr:from>
    <xdr:to>
      <xdr:col>15</xdr:col>
      <xdr:colOff>50800</xdr:colOff>
      <xdr:row>61</xdr:row>
      <xdr:rowOff>17962</xdr:rowOff>
    </xdr:to>
    <xdr:cxnSp macro="">
      <xdr:nvCxnSpPr>
        <xdr:cNvPr id="97" name="直線コネクタ 96"/>
        <xdr:cNvCxnSpPr/>
      </xdr:nvCxnSpPr>
      <xdr:spPr>
        <a:xfrm>
          <a:off x="2019300" y="104437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98" name="楕円 97"/>
        <xdr:cNvSpPr/>
      </xdr:nvSpPr>
      <xdr:spPr>
        <a:xfrm>
          <a:off x="1079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124097</xdr:rowOff>
    </xdr:from>
    <xdr:to>
      <xdr:col>10</xdr:col>
      <xdr:colOff>114300</xdr:colOff>
      <xdr:row>60</xdr:row>
      <xdr:rowOff>156754</xdr:rowOff>
    </xdr:to>
    <xdr:cxnSp macro="">
      <xdr:nvCxnSpPr>
        <xdr:cNvPr id="99" name="直線コネクタ 98"/>
        <xdr:cNvCxnSpPr/>
      </xdr:nvCxnSpPr>
      <xdr:spPr>
        <a:xfrm>
          <a:off x="1130300" y="104110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9270</xdr:rowOff>
    </xdr:from>
    <xdr:ext cx="405111" cy="259045"/>
    <xdr:sp macro="" textlink="">
      <xdr:nvSpPr>
        <xdr:cNvPr id="100" name="n_1aveValue【体育館・プール】&#10;有形固定資産減価償却率"/>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146430</xdr:rowOff>
    </xdr:from>
    <xdr:ext cx="405111" cy="259045"/>
    <xdr:sp macro="" textlink="">
      <xdr:nvSpPr>
        <xdr:cNvPr id="101" name="n_2aveValue【体育館・プール】&#10;有形固定資産減価償却率"/>
        <xdr:cNvSpPr txBox="1"/>
      </xdr:nvSpPr>
      <xdr:spPr>
        <a:xfrm>
          <a:off x="2705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84381</xdr:rowOff>
    </xdr:from>
    <xdr:ext cx="405111" cy="259045"/>
    <xdr:sp macro="" textlink="">
      <xdr:nvSpPr>
        <xdr:cNvPr id="102" name="n_3aveValue【体育館・プール】&#10;有形固定資産減価償却率"/>
        <xdr:cNvSpPr txBox="1"/>
      </xdr:nvSpPr>
      <xdr:spPr>
        <a:xfrm>
          <a:off x="1816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71318</xdr:rowOff>
    </xdr:from>
    <xdr:ext cx="405111" cy="259045"/>
    <xdr:sp macro="" textlink="">
      <xdr:nvSpPr>
        <xdr:cNvPr id="103" name="n_4aveValue【体育館・プール】&#10;有形固定資産減価償却率"/>
        <xdr:cNvSpPr txBox="1"/>
      </xdr:nvSpPr>
      <xdr:spPr>
        <a:xfrm>
          <a:off x="927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80390</xdr:rowOff>
    </xdr:from>
    <xdr:ext cx="405111" cy="259045"/>
    <xdr:sp macro="" textlink="">
      <xdr:nvSpPr>
        <xdr:cNvPr id="104" name="n_1mainValue【体育館・プール】&#10;有形固定資産減価償却率"/>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85289</xdr:rowOff>
    </xdr:from>
    <xdr:ext cx="405111" cy="259045"/>
    <xdr:sp macro="" textlink="">
      <xdr:nvSpPr>
        <xdr:cNvPr id="105" name="n_2mainValue【体育館・プール】&#10;有形固定資産減価償却率"/>
        <xdr:cNvSpPr txBox="1"/>
      </xdr:nvSpPr>
      <xdr:spPr>
        <a:xfrm>
          <a:off x="2705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106" name="n_3main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107" name="n_4mainValue【体育館・プール】&#10;有形固定資産減価償却率"/>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127" name="直線コネクタ 126"/>
        <xdr:cNvCxnSpPr/>
      </xdr:nvCxnSpPr>
      <xdr:spPr>
        <a:xfrm flipV="1">
          <a:off x="10476865" y="954633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28"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29" name="直線コネクタ 128"/>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130" name="【体育館・プール】&#10;一人当たり面積最大値テキスト"/>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131" name="直線コネクタ 130"/>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112095</xdr:rowOff>
    </xdr:from>
    <xdr:ext cx="469744" cy="259045"/>
    <xdr:sp macro="" textlink="">
      <xdr:nvSpPr>
        <xdr:cNvPr id="132" name="【体育館・プール】&#10;一人当たり面積平均値テキスト"/>
        <xdr:cNvSpPr txBox="1"/>
      </xdr:nvSpPr>
      <xdr:spPr>
        <a:xfrm>
          <a:off x="10515600" y="1022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133" name="フローチャート: 判断 132"/>
        <xdr:cNvSpPr/>
      </xdr:nvSpPr>
      <xdr:spPr>
        <a:xfrm>
          <a:off x="10426700" y="103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134" name="フローチャート: 判断 133"/>
        <xdr:cNvSpPr/>
      </xdr:nvSpPr>
      <xdr:spPr>
        <a:xfrm>
          <a:off x="9588500" y="1039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135" name="フローチャート: 判断 134"/>
        <xdr:cNvSpPr/>
      </xdr:nvSpPr>
      <xdr:spPr>
        <a:xfrm>
          <a:off x="8699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136" name="フローチャート: 判断 135"/>
        <xdr:cNvSpPr/>
      </xdr:nvSpPr>
      <xdr:spPr>
        <a:xfrm>
          <a:off x="7810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137" name="フローチャート: 判断 136"/>
        <xdr:cNvSpPr/>
      </xdr:nvSpPr>
      <xdr:spPr>
        <a:xfrm>
          <a:off x="6921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99505</xdr:rowOff>
    </xdr:from>
    <xdr:to>
      <xdr:col>55</xdr:col>
      <xdr:colOff>50800</xdr:colOff>
      <xdr:row>62</xdr:row>
      <xdr:rowOff>29655</xdr:rowOff>
    </xdr:to>
    <xdr:sp macro="" textlink="">
      <xdr:nvSpPr>
        <xdr:cNvPr id="143" name="楕円 142"/>
        <xdr:cNvSpPr/>
      </xdr:nvSpPr>
      <xdr:spPr>
        <a:xfrm>
          <a:off x="10426700" y="105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77932</xdr:rowOff>
    </xdr:from>
    <xdr:ext cx="469744" cy="259045"/>
    <xdr:sp macro="" textlink="">
      <xdr:nvSpPr>
        <xdr:cNvPr id="144" name="【体育館・プール】&#10;一人当たり面積該当値テキスト"/>
        <xdr:cNvSpPr txBox="1"/>
      </xdr:nvSpPr>
      <xdr:spPr>
        <a:xfrm>
          <a:off x="10515600"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105791</xdr:rowOff>
    </xdr:from>
    <xdr:to>
      <xdr:col>50</xdr:col>
      <xdr:colOff>165100</xdr:colOff>
      <xdr:row>62</xdr:row>
      <xdr:rowOff>35941</xdr:rowOff>
    </xdr:to>
    <xdr:sp macro="" textlink="">
      <xdr:nvSpPr>
        <xdr:cNvPr id="145" name="楕円 144"/>
        <xdr:cNvSpPr/>
      </xdr:nvSpPr>
      <xdr:spPr>
        <a:xfrm>
          <a:off x="9588500" y="1056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150305</xdr:rowOff>
    </xdr:from>
    <xdr:to>
      <xdr:col>55</xdr:col>
      <xdr:colOff>0</xdr:colOff>
      <xdr:row>61</xdr:row>
      <xdr:rowOff>156591</xdr:rowOff>
    </xdr:to>
    <xdr:cxnSp macro="">
      <xdr:nvCxnSpPr>
        <xdr:cNvPr id="146" name="直線コネクタ 145"/>
        <xdr:cNvCxnSpPr/>
      </xdr:nvCxnSpPr>
      <xdr:spPr>
        <a:xfrm flipV="1">
          <a:off x="9639300" y="10608755"/>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112649</xdr:rowOff>
    </xdr:from>
    <xdr:to>
      <xdr:col>46</xdr:col>
      <xdr:colOff>38100</xdr:colOff>
      <xdr:row>62</xdr:row>
      <xdr:rowOff>42799</xdr:rowOff>
    </xdr:to>
    <xdr:sp macro="" textlink="">
      <xdr:nvSpPr>
        <xdr:cNvPr id="147" name="楕円 146"/>
        <xdr:cNvSpPr/>
      </xdr:nvSpPr>
      <xdr:spPr>
        <a:xfrm>
          <a:off x="8699500" y="1057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156591</xdr:rowOff>
    </xdr:from>
    <xdr:to>
      <xdr:col>50</xdr:col>
      <xdr:colOff>114300</xdr:colOff>
      <xdr:row>61</xdr:row>
      <xdr:rowOff>163449</xdr:rowOff>
    </xdr:to>
    <xdr:cxnSp macro="">
      <xdr:nvCxnSpPr>
        <xdr:cNvPr id="148" name="直線コネクタ 147"/>
        <xdr:cNvCxnSpPr/>
      </xdr:nvCxnSpPr>
      <xdr:spPr>
        <a:xfrm flipV="1">
          <a:off x="8750300" y="1061504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115506</xdr:rowOff>
    </xdr:from>
    <xdr:to>
      <xdr:col>41</xdr:col>
      <xdr:colOff>101600</xdr:colOff>
      <xdr:row>62</xdr:row>
      <xdr:rowOff>45656</xdr:rowOff>
    </xdr:to>
    <xdr:sp macro="" textlink="">
      <xdr:nvSpPr>
        <xdr:cNvPr id="149" name="楕円 148"/>
        <xdr:cNvSpPr/>
      </xdr:nvSpPr>
      <xdr:spPr>
        <a:xfrm>
          <a:off x="7810500" y="1057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163449</xdr:rowOff>
    </xdr:from>
    <xdr:to>
      <xdr:col>45</xdr:col>
      <xdr:colOff>177800</xdr:colOff>
      <xdr:row>61</xdr:row>
      <xdr:rowOff>166306</xdr:rowOff>
    </xdr:to>
    <xdr:cxnSp macro="">
      <xdr:nvCxnSpPr>
        <xdr:cNvPr id="150" name="直線コネクタ 149"/>
        <xdr:cNvCxnSpPr/>
      </xdr:nvCxnSpPr>
      <xdr:spPr>
        <a:xfrm flipV="1">
          <a:off x="7861300" y="1062189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120650</xdr:rowOff>
    </xdr:from>
    <xdr:to>
      <xdr:col>36</xdr:col>
      <xdr:colOff>165100</xdr:colOff>
      <xdr:row>62</xdr:row>
      <xdr:rowOff>50800</xdr:rowOff>
    </xdr:to>
    <xdr:sp macro="" textlink="">
      <xdr:nvSpPr>
        <xdr:cNvPr id="151" name="楕円 150"/>
        <xdr:cNvSpPr/>
      </xdr:nvSpPr>
      <xdr:spPr>
        <a:xfrm>
          <a:off x="692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166306</xdr:rowOff>
    </xdr:from>
    <xdr:to>
      <xdr:col>41</xdr:col>
      <xdr:colOff>50800</xdr:colOff>
      <xdr:row>62</xdr:row>
      <xdr:rowOff>0</xdr:rowOff>
    </xdr:to>
    <xdr:cxnSp macro="">
      <xdr:nvCxnSpPr>
        <xdr:cNvPr id="152" name="直線コネクタ 151"/>
        <xdr:cNvCxnSpPr/>
      </xdr:nvCxnSpPr>
      <xdr:spPr>
        <a:xfrm flipV="1">
          <a:off x="6972300" y="10624756"/>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54183</xdr:rowOff>
    </xdr:from>
    <xdr:ext cx="469744" cy="259045"/>
    <xdr:sp macro="" textlink="">
      <xdr:nvSpPr>
        <xdr:cNvPr id="153" name="n_1aveValue【体育館・プール】&#10;一人当たり面積"/>
        <xdr:cNvSpPr txBox="1"/>
      </xdr:nvSpPr>
      <xdr:spPr>
        <a:xfrm>
          <a:off x="9391727" y="1016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46753</xdr:rowOff>
    </xdr:from>
    <xdr:ext cx="469744" cy="259045"/>
    <xdr:sp macro="" textlink="">
      <xdr:nvSpPr>
        <xdr:cNvPr id="154" name="n_2aveValue【体育館・プール】&#10;一人当たり面積"/>
        <xdr:cNvSpPr txBox="1"/>
      </xdr:nvSpPr>
      <xdr:spPr>
        <a:xfrm>
          <a:off x="85154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28465</xdr:rowOff>
    </xdr:from>
    <xdr:ext cx="469744" cy="259045"/>
    <xdr:sp macro="" textlink="">
      <xdr:nvSpPr>
        <xdr:cNvPr id="155" name="n_3aveValue【体育館・プール】&#10;一人当たり面積"/>
        <xdr:cNvSpPr txBox="1"/>
      </xdr:nvSpPr>
      <xdr:spPr>
        <a:xfrm>
          <a:off x="7626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46182</xdr:rowOff>
    </xdr:from>
    <xdr:ext cx="469744" cy="259045"/>
    <xdr:sp macro="" textlink="">
      <xdr:nvSpPr>
        <xdr:cNvPr id="156" name="n_4aveValue【体育館・プール】&#10;一人当たり面積"/>
        <xdr:cNvSpPr txBox="1"/>
      </xdr:nvSpPr>
      <xdr:spPr>
        <a:xfrm>
          <a:off x="6737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27068</xdr:rowOff>
    </xdr:from>
    <xdr:ext cx="469744" cy="259045"/>
    <xdr:sp macro="" textlink="">
      <xdr:nvSpPr>
        <xdr:cNvPr id="157" name="n_1mainValue【体育館・プール】&#10;一人当たり面積"/>
        <xdr:cNvSpPr txBox="1"/>
      </xdr:nvSpPr>
      <xdr:spPr>
        <a:xfrm>
          <a:off x="9391727" y="106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33926</xdr:rowOff>
    </xdr:from>
    <xdr:ext cx="469744" cy="259045"/>
    <xdr:sp macro="" textlink="">
      <xdr:nvSpPr>
        <xdr:cNvPr id="158" name="n_2mainValue【体育館・プール】&#10;一人当たり面積"/>
        <xdr:cNvSpPr txBox="1"/>
      </xdr:nvSpPr>
      <xdr:spPr>
        <a:xfrm>
          <a:off x="8515427" y="1066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36783</xdr:rowOff>
    </xdr:from>
    <xdr:ext cx="469744" cy="259045"/>
    <xdr:sp macro="" textlink="">
      <xdr:nvSpPr>
        <xdr:cNvPr id="159" name="n_3mainValue【体育館・プール】&#10;一人当たり面積"/>
        <xdr:cNvSpPr txBox="1"/>
      </xdr:nvSpPr>
      <xdr:spPr>
        <a:xfrm>
          <a:off x="7626427" y="1066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41927</xdr:rowOff>
    </xdr:from>
    <xdr:ext cx="469744" cy="259045"/>
    <xdr:sp macro="" textlink="">
      <xdr:nvSpPr>
        <xdr:cNvPr id="160" name="n_4mainValue【体育館・プール】&#10;一人当たり面積"/>
        <xdr:cNvSpPr txBox="1"/>
      </xdr:nvSpPr>
      <xdr:spPr>
        <a:xfrm>
          <a:off x="6737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185" name="直線コネクタ 184"/>
        <xdr:cNvCxnSpPr/>
      </xdr:nvCxnSpPr>
      <xdr:spPr>
        <a:xfrm flipV="1">
          <a:off x="4634865" y="13350239"/>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188" name="【福祉施設】&#10;有形固定資産減価償却率最大値テキスト"/>
        <xdr:cNvSpPr txBox="1"/>
      </xdr:nvSpPr>
      <xdr:spPr>
        <a:xfrm>
          <a:off x="4673600"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189" name="直線コネクタ 188"/>
        <xdr:cNvCxnSpPr/>
      </xdr:nvCxnSpPr>
      <xdr:spPr>
        <a:xfrm>
          <a:off x="4546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190" name="【福祉施設】&#10;有形固定資産減価償却率平均値テキスト"/>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192" name="フローチャート: 判断 191"/>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193" name="フローチャート: 判断 192"/>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23495</xdr:rowOff>
    </xdr:from>
    <xdr:to>
      <xdr:col>10</xdr:col>
      <xdr:colOff>165100</xdr:colOff>
      <xdr:row>81</xdr:row>
      <xdr:rowOff>125095</xdr:rowOff>
    </xdr:to>
    <xdr:sp macro="" textlink="">
      <xdr:nvSpPr>
        <xdr:cNvPr id="194" name="フローチャート: 判断 193"/>
        <xdr:cNvSpPr/>
      </xdr:nvSpPr>
      <xdr:spPr>
        <a:xfrm>
          <a:off x="1968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116839</xdr:rowOff>
    </xdr:from>
    <xdr:to>
      <xdr:col>6</xdr:col>
      <xdr:colOff>38100</xdr:colOff>
      <xdr:row>81</xdr:row>
      <xdr:rowOff>46989</xdr:rowOff>
    </xdr:to>
    <xdr:sp macro="" textlink="">
      <xdr:nvSpPr>
        <xdr:cNvPr id="195" name="フローチャート: 判断 194"/>
        <xdr:cNvSpPr/>
      </xdr:nvSpPr>
      <xdr:spPr>
        <a:xfrm>
          <a:off x="1079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201" name="楕円 200"/>
        <xdr:cNvSpPr/>
      </xdr:nvSpPr>
      <xdr:spPr>
        <a:xfrm>
          <a:off x="45847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24782</xdr:rowOff>
    </xdr:from>
    <xdr:ext cx="405111" cy="259045"/>
    <xdr:sp macro="" textlink="">
      <xdr:nvSpPr>
        <xdr:cNvPr id="202" name="【福祉施設】&#10;有形固定資産減価償却率該当値テキスト"/>
        <xdr:cNvSpPr txBox="1"/>
      </xdr:nvSpPr>
      <xdr:spPr>
        <a:xfrm>
          <a:off x="4673600"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46355</xdr:rowOff>
    </xdr:from>
    <xdr:to>
      <xdr:col>20</xdr:col>
      <xdr:colOff>38100</xdr:colOff>
      <xdr:row>82</xdr:row>
      <xdr:rowOff>147955</xdr:rowOff>
    </xdr:to>
    <xdr:sp macro="" textlink="">
      <xdr:nvSpPr>
        <xdr:cNvPr id="203" name="楕円 202"/>
        <xdr:cNvSpPr/>
      </xdr:nvSpPr>
      <xdr:spPr>
        <a:xfrm>
          <a:off x="3746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97155</xdr:rowOff>
    </xdr:from>
    <xdr:to>
      <xdr:col>24</xdr:col>
      <xdr:colOff>63500</xdr:colOff>
      <xdr:row>82</xdr:row>
      <xdr:rowOff>97155</xdr:rowOff>
    </xdr:to>
    <xdr:cxnSp macro="">
      <xdr:nvCxnSpPr>
        <xdr:cNvPr id="204" name="直線コネクタ 203"/>
        <xdr:cNvCxnSpPr/>
      </xdr:nvCxnSpPr>
      <xdr:spPr>
        <a:xfrm>
          <a:off x="3797300" y="14156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205" name="楕円 204"/>
        <xdr:cNvSpPr/>
      </xdr:nvSpPr>
      <xdr:spPr>
        <a:xfrm>
          <a:off x="2857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95250</xdr:rowOff>
    </xdr:from>
    <xdr:to>
      <xdr:col>19</xdr:col>
      <xdr:colOff>177800</xdr:colOff>
      <xdr:row>82</xdr:row>
      <xdr:rowOff>97155</xdr:rowOff>
    </xdr:to>
    <xdr:cxnSp macro="">
      <xdr:nvCxnSpPr>
        <xdr:cNvPr id="206" name="直線コネクタ 205"/>
        <xdr:cNvCxnSpPr/>
      </xdr:nvCxnSpPr>
      <xdr:spPr>
        <a:xfrm>
          <a:off x="2908300" y="141541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113030</xdr:rowOff>
    </xdr:from>
    <xdr:to>
      <xdr:col>10</xdr:col>
      <xdr:colOff>165100</xdr:colOff>
      <xdr:row>79</xdr:row>
      <xdr:rowOff>43180</xdr:rowOff>
    </xdr:to>
    <xdr:sp macro="" textlink="">
      <xdr:nvSpPr>
        <xdr:cNvPr id="207" name="楕円 206"/>
        <xdr:cNvSpPr/>
      </xdr:nvSpPr>
      <xdr:spPr>
        <a:xfrm>
          <a:off x="1968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163830</xdr:rowOff>
    </xdr:from>
    <xdr:to>
      <xdr:col>15</xdr:col>
      <xdr:colOff>50800</xdr:colOff>
      <xdr:row>82</xdr:row>
      <xdr:rowOff>95250</xdr:rowOff>
    </xdr:to>
    <xdr:cxnSp macro="">
      <xdr:nvCxnSpPr>
        <xdr:cNvPr id="208" name="直線コネクタ 207"/>
        <xdr:cNvCxnSpPr/>
      </xdr:nvCxnSpPr>
      <xdr:spPr>
        <a:xfrm>
          <a:off x="2019300" y="13536930"/>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73025</xdr:rowOff>
    </xdr:from>
    <xdr:to>
      <xdr:col>6</xdr:col>
      <xdr:colOff>38100</xdr:colOff>
      <xdr:row>79</xdr:row>
      <xdr:rowOff>3175</xdr:rowOff>
    </xdr:to>
    <xdr:sp macro="" textlink="">
      <xdr:nvSpPr>
        <xdr:cNvPr id="209" name="楕円 208"/>
        <xdr:cNvSpPr/>
      </xdr:nvSpPr>
      <xdr:spPr>
        <a:xfrm>
          <a:off x="1079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123825</xdr:rowOff>
    </xdr:from>
    <xdr:to>
      <xdr:col>10</xdr:col>
      <xdr:colOff>114300</xdr:colOff>
      <xdr:row>78</xdr:row>
      <xdr:rowOff>163830</xdr:rowOff>
    </xdr:to>
    <xdr:cxnSp macro="">
      <xdr:nvCxnSpPr>
        <xdr:cNvPr id="210" name="直線コネクタ 209"/>
        <xdr:cNvCxnSpPr/>
      </xdr:nvCxnSpPr>
      <xdr:spPr>
        <a:xfrm>
          <a:off x="1130300" y="134969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211" name="n_1aveValue【福祉施設】&#10;有形固定資産減価償却率"/>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12" name="n_2aveValue【福祉施設】&#10;有形固定資産減価償却率"/>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116222</xdr:rowOff>
    </xdr:from>
    <xdr:ext cx="405111" cy="259045"/>
    <xdr:sp macro="" textlink="">
      <xdr:nvSpPr>
        <xdr:cNvPr id="213" name="n_3aveValue【福祉施設】&#10;有形固定資産減価償却率"/>
        <xdr:cNvSpPr txBox="1"/>
      </xdr:nvSpPr>
      <xdr:spPr>
        <a:xfrm>
          <a:off x="1816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38116</xdr:rowOff>
    </xdr:from>
    <xdr:ext cx="405111" cy="259045"/>
    <xdr:sp macro="" textlink="">
      <xdr:nvSpPr>
        <xdr:cNvPr id="214" name="n_4aveValue【福祉施設】&#10;有形固定資産減価償却率"/>
        <xdr:cNvSpPr txBox="1"/>
      </xdr:nvSpPr>
      <xdr:spPr>
        <a:xfrm>
          <a:off x="927744"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139082</xdr:rowOff>
    </xdr:from>
    <xdr:ext cx="405111" cy="259045"/>
    <xdr:sp macro="" textlink="">
      <xdr:nvSpPr>
        <xdr:cNvPr id="215" name="n_1mainValue【福祉施設】&#10;有形固定資産減価償却率"/>
        <xdr:cNvSpPr txBox="1"/>
      </xdr:nvSpPr>
      <xdr:spPr>
        <a:xfrm>
          <a:off x="3582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216" name="n_2mainValue【福祉施設】&#10;有形固定資産減価償却率"/>
        <xdr:cNvSpPr txBox="1"/>
      </xdr:nvSpPr>
      <xdr:spPr>
        <a:xfrm>
          <a:off x="2705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59707</xdr:rowOff>
    </xdr:from>
    <xdr:ext cx="405111" cy="259045"/>
    <xdr:sp macro="" textlink="">
      <xdr:nvSpPr>
        <xdr:cNvPr id="217" name="n_3mainValue【福祉施設】&#10;有形固定資産減価償却率"/>
        <xdr:cNvSpPr txBox="1"/>
      </xdr:nvSpPr>
      <xdr:spPr>
        <a:xfrm>
          <a:off x="18167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19702</xdr:rowOff>
    </xdr:from>
    <xdr:ext cx="405111" cy="259045"/>
    <xdr:sp macro="" textlink="">
      <xdr:nvSpPr>
        <xdr:cNvPr id="218" name="n_4mainValue【福祉施設】&#10;有形固定資産減価償却率"/>
        <xdr:cNvSpPr txBox="1"/>
      </xdr:nvSpPr>
      <xdr:spPr>
        <a:xfrm>
          <a:off x="927744" y="1322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96165</xdr:rowOff>
    </xdr:from>
    <xdr:to>
      <xdr:col>54</xdr:col>
      <xdr:colOff>189865</xdr:colOff>
      <xdr:row>86</xdr:row>
      <xdr:rowOff>36271</xdr:rowOff>
    </xdr:to>
    <xdr:cxnSp macro="">
      <xdr:nvCxnSpPr>
        <xdr:cNvPr id="240" name="直線コネクタ 239"/>
        <xdr:cNvCxnSpPr/>
      </xdr:nvCxnSpPr>
      <xdr:spPr>
        <a:xfrm flipV="1">
          <a:off x="10476865" y="13297815"/>
          <a:ext cx="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1"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2" name="直線コネクタ 241"/>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42842</xdr:rowOff>
    </xdr:from>
    <xdr:ext cx="469744" cy="259045"/>
    <xdr:sp macro="" textlink="">
      <xdr:nvSpPr>
        <xdr:cNvPr id="243" name="【福祉施設】&#10;一人当たり面積最大値テキスト"/>
        <xdr:cNvSpPr txBox="1"/>
      </xdr:nvSpPr>
      <xdr:spPr>
        <a:xfrm>
          <a:off x="10515600" y="130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96165</xdr:rowOff>
    </xdr:from>
    <xdr:to>
      <xdr:col>55</xdr:col>
      <xdr:colOff>88900</xdr:colOff>
      <xdr:row>77</xdr:row>
      <xdr:rowOff>96165</xdr:rowOff>
    </xdr:to>
    <xdr:cxnSp macro="">
      <xdr:nvCxnSpPr>
        <xdr:cNvPr id="244" name="直線コネクタ 243"/>
        <xdr:cNvCxnSpPr/>
      </xdr:nvCxnSpPr>
      <xdr:spPr>
        <a:xfrm>
          <a:off x="10388600" y="1329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97401</xdr:rowOff>
    </xdr:from>
    <xdr:ext cx="469744" cy="259045"/>
    <xdr:sp macro="" textlink="">
      <xdr:nvSpPr>
        <xdr:cNvPr id="245" name="【福祉施設】&#10;一人当たり面積平均値テキスト"/>
        <xdr:cNvSpPr txBox="1"/>
      </xdr:nvSpPr>
      <xdr:spPr>
        <a:xfrm>
          <a:off x="10515600" y="14499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118974</xdr:rowOff>
    </xdr:from>
    <xdr:to>
      <xdr:col>55</xdr:col>
      <xdr:colOff>50800</xdr:colOff>
      <xdr:row>85</xdr:row>
      <xdr:rowOff>49124</xdr:rowOff>
    </xdr:to>
    <xdr:sp macro="" textlink="">
      <xdr:nvSpPr>
        <xdr:cNvPr id="246" name="フローチャート: 判断 245"/>
        <xdr:cNvSpPr/>
      </xdr:nvSpPr>
      <xdr:spPr>
        <a:xfrm>
          <a:off x="104267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142748</xdr:rowOff>
    </xdr:from>
    <xdr:to>
      <xdr:col>50</xdr:col>
      <xdr:colOff>165100</xdr:colOff>
      <xdr:row>85</xdr:row>
      <xdr:rowOff>72898</xdr:rowOff>
    </xdr:to>
    <xdr:sp macro="" textlink="">
      <xdr:nvSpPr>
        <xdr:cNvPr id="247" name="フローチャート: 判断 246"/>
        <xdr:cNvSpPr/>
      </xdr:nvSpPr>
      <xdr:spPr>
        <a:xfrm>
          <a:off x="9588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156463</xdr:rowOff>
    </xdr:from>
    <xdr:to>
      <xdr:col>46</xdr:col>
      <xdr:colOff>38100</xdr:colOff>
      <xdr:row>85</xdr:row>
      <xdr:rowOff>86613</xdr:rowOff>
    </xdr:to>
    <xdr:sp macro="" textlink="">
      <xdr:nvSpPr>
        <xdr:cNvPr id="248" name="フローチャート: 判断 247"/>
        <xdr:cNvSpPr/>
      </xdr:nvSpPr>
      <xdr:spPr>
        <a:xfrm>
          <a:off x="8699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1930</xdr:rowOff>
    </xdr:from>
    <xdr:to>
      <xdr:col>41</xdr:col>
      <xdr:colOff>101600</xdr:colOff>
      <xdr:row>85</xdr:row>
      <xdr:rowOff>103530</xdr:rowOff>
    </xdr:to>
    <xdr:sp macro="" textlink="">
      <xdr:nvSpPr>
        <xdr:cNvPr id="249" name="フローチャート: 判断 248"/>
        <xdr:cNvSpPr/>
      </xdr:nvSpPr>
      <xdr:spPr>
        <a:xfrm>
          <a:off x="7810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147777</xdr:rowOff>
    </xdr:from>
    <xdr:to>
      <xdr:col>36</xdr:col>
      <xdr:colOff>165100</xdr:colOff>
      <xdr:row>85</xdr:row>
      <xdr:rowOff>77927</xdr:rowOff>
    </xdr:to>
    <xdr:sp macro="" textlink="">
      <xdr:nvSpPr>
        <xdr:cNvPr id="250" name="フローチャート: 判断 249"/>
        <xdr:cNvSpPr/>
      </xdr:nvSpPr>
      <xdr:spPr>
        <a:xfrm>
          <a:off x="6921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129490</xdr:rowOff>
    </xdr:from>
    <xdr:to>
      <xdr:col>55</xdr:col>
      <xdr:colOff>50800</xdr:colOff>
      <xdr:row>84</xdr:row>
      <xdr:rowOff>59640</xdr:rowOff>
    </xdr:to>
    <xdr:sp macro="" textlink="">
      <xdr:nvSpPr>
        <xdr:cNvPr id="256" name="楕円 255"/>
        <xdr:cNvSpPr/>
      </xdr:nvSpPr>
      <xdr:spPr>
        <a:xfrm>
          <a:off x="10426700" y="1435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152367</xdr:rowOff>
    </xdr:from>
    <xdr:ext cx="469744" cy="259045"/>
    <xdr:sp macro="" textlink="">
      <xdr:nvSpPr>
        <xdr:cNvPr id="257" name="【福祉施設】&#10;一人当たり面積該当値テキスト"/>
        <xdr:cNvSpPr txBox="1"/>
      </xdr:nvSpPr>
      <xdr:spPr>
        <a:xfrm>
          <a:off x="10515600" y="142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138633</xdr:rowOff>
    </xdr:from>
    <xdr:to>
      <xdr:col>50</xdr:col>
      <xdr:colOff>165100</xdr:colOff>
      <xdr:row>84</xdr:row>
      <xdr:rowOff>68783</xdr:rowOff>
    </xdr:to>
    <xdr:sp macro="" textlink="">
      <xdr:nvSpPr>
        <xdr:cNvPr id="258" name="楕円 257"/>
        <xdr:cNvSpPr/>
      </xdr:nvSpPr>
      <xdr:spPr>
        <a:xfrm>
          <a:off x="9588500" y="1436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8840</xdr:rowOff>
    </xdr:from>
    <xdr:to>
      <xdr:col>55</xdr:col>
      <xdr:colOff>0</xdr:colOff>
      <xdr:row>84</xdr:row>
      <xdr:rowOff>17983</xdr:rowOff>
    </xdr:to>
    <xdr:cxnSp macro="">
      <xdr:nvCxnSpPr>
        <xdr:cNvPr id="259" name="直線コネクタ 258"/>
        <xdr:cNvCxnSpPr/>
      </xdr:nvCxnSpPr>
      <xdr:spPr>
        <a:xfrm flipV="1">
          <a:off x="9639300" y="1441064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148692</xdr:rowOff>
    </xdr:from>
    <xdr:to>
      <xdr:col>46</xdr:col>
      <xdr:colOff>38100</xdr:colOff>
      <xdr:row>84</xdr:row>
      <xdr:rowOff>78842</xdr:rowOff>
    </xdr:to>
    <xdr:sp macro="" textlink="">
      <xdr:nvSpPr>
        <xdr:cNvPr id="260" name="楕円 259"/>
        <xdr:cNvSpPr/>
      </xdr:nvSpPr>
      <xdr:spPr>
        <a:xfrm>
          <a:off x="8699500" y="1437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17983</xdr:rowOff>
    </xdr:from>
    <xdr:to>
      <xdr:col>50</xdr:col>
      <xdr:colOff>114300</xdr:colOff>
      <xdr:row>84</xdr:row>
      <xdr:rowOff>28042</xdr:rowOff>
    </xdr:to>
    <xdr:cxnSp macro="">
      <xdr:nvCxnSpPr>
        <xdr:cNvPr id="261" name="直線コネクタ 260"/>
        <xdr:cNvCxnSpPr/>
      </xdr:nvCxnSpPr>
      <xdr:spPr>
        <a:xfrm flipV="1">
          <a:off x="8750300" y="14419783"/>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153264</xdr:rowOff>
    </xdr:from>
    <xdr:to>
      <xdr:col>41</xdr:col>
      <xdr:colOff>101600</xdr:colOff>
      <xdr:row>84</xdr:row>
      <xdr:rowOff>83414</xdr:rowOff>
    </xdr:to>
    <xdr:sp macro="" textlink="">
      <xdr:nvSpPr>
        <xdr:cNvPr id="262" name="楕円 261"/>
        <xdr:cNvSpPr/>
      </xdr:nvSpPr>
      <xdr:spPr>
        <a:xfrm>
          <a:off x="7810500" y="143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28042</xdr:rowOff>
    </xdr:from>
    <xdr:to>
      <xdr:col>45</xdr:col>
      <xdr:colOff>177800</xdr:colOff>
      <xdr:row>84</xdr:row>
      <xdr:rowOff>32614</xdr:rowOff>
    </xdr:to>
    <xdr:cxnSp macro="">
      <xdr:nvCxnSpPr>
        <xdr:cNvPr id="263" name="直線コネクタ 262"/>
        <xdr:cNvCxnSpPr/>
      </xdr:nvCxnSpPr>
      <xdr:spPr>
        <a:xfrm flipV="1">
          <a:off x="7861300" y="144298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161492</xdr:rowOff>
    </xdr:from>
    <xdr:to>
      <xdr:col>36</xdr:col>
      <xdr:colOff>165100</xdr:colOff>
      <xdr:row>84</xdr:row>
      <xdr:rowOff>91642</xdr:rowOff>
    </xdr:to>
    <xdr:sp macro="" textlink="">
      <xdr:nvSpPr>
        <xdr:cNvPr id="264" name="楕円 263"/>
        <xdr:cNvSpPr/>
      </xdr:nvSpPr>
      <xdr:spPr>
        <a:xfrm>
          <a:off x="6921500" y="1439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32614</xdr:rowOff>
    </xdr:from>
    <xdr:to>
      <xdr:col>41</xdr:col>
      <xdr:colOff>50800</xdr:colOff>
      <xdr:row>84</xdr:row>
      <xdr:rowOff>40842</xdr:rowOff>
    </xdr:to>
    <xdr:cxnSp macro="">
      <xdr:nvCxnSpPr>
        <xdr:cNvPr id="265" name="直線コネクタ 264"/>
        <xdr:cNvCxnSpPr/>
      </xdr:nvCxnSpPr>
      <xdr:spPr>
        <a:xfrm flipV="1">
          <a:off x="6972300" y="14434414"/>
          <a:ext cx="889000" cy="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64025</xdr:rowOff>
    </xdr:from>
    <xdr:ext cx="469744" cy="259045"/>
    <xdr:sp macro="" textlink="">
      <xdr:nvSpPr>
        <xdr:cNvPr id="266" name="n_1aveValue【福祉施設】&#10;一人当たり面積"/>
        <xdr:cNvSpPr txBox="1"/>
      </xdr:nvSpPr>
      <xdr:spPr>
        <a:xfrm>
          <a:off x="9391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77740</xdr:rowOff>
    </xdr:from>
    <xdr:ext cx="469744" cy="259045"/>
    <xdr:sp macro="" textlink="">
      <xdr:nvSpPr>
        <xdr:cNvPr id="267" name="n_2aveValue【福祉施設】&#10;一人当たり面積"/>
        <xdr:cNvSpPr txBox="1"/>
      </xdr:nvSpPr>
      <xdr:spPr>
        <a:xfrm>
          <a:off x="8515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94657</xdr:rowOff>
    </xdr:from>
    <xdr:ext cx="469744" cy="259045"/>
    <xdr:sp macro="" textlink="">
      <xdr:nvSpPr>
        <xdr:cNvPr id="268" name="n_3aveValue【福祉施設】&#10;一人当たり面積"/>
        <xdr:cNvSpPr txBox="1"/>
      </xdr:nvSpPr>
      <xdr:spPr>
        <a:xfrm>
          <a:off x="7626427" y="146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69054</xdr:rowOff>
    </xdr:from>
    <xdr:ext cx="469744" cy="259045"/>
    <xdr:sp macro="" textlink="">
      <xdr:nvSpPr>
        <xdr:cNvPr id="269" name="n_4aveValue【福祉施設】&#10;一人当たり面積"/>
        <xdr:cNvSpPr txBox="1"/>
      </xdr:nvSpPr>
      <xdr:spPr>
        <a:xfrm>
          <a:off x="67374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85310</xdr:rowOff>
    </xdr:from>
    <xdr:ext cx="469744" cy="259045"/>
    <xdr:sp macro="" textlink="">
      <xdr:nvSpPr>
        <xdr:cNvPr id="270" name="n_1mainValue【福祉施設】&#10;一人当たり面積"/>
        <xdr:cNvSpPr txBox="1"/>
      </xdr:nvSpPr>
      <xdr:spPr>
        <a:xfrm>
          <a:off x="9391727" y="1414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95369</xdr:rowOff>
    </xdr:from>
    <xdr:ext cx="469744" cy="259045"/>
    <xdr:sp macro="" textlink="">
      <xdr:nvSpPr>
        <xdr:cNvPr id="271" name="n_2mainValue【福祉施設】&#10;一人当たり面積"/>
        <xdr:cNvSpPr txBox="1"/>
      </xdr:nvSpPr>
      <xdr:spPr>
        <a:xfrm>
          <a:off x="8515427" y="1415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99941</xdr:rowOff>
    </xdr:from>
    <xdr:ext cx="469744" cy="259045"/>
    <xdr:sp macro="" textlink="">
      <xdr:nvSpPr>
        <xdr:cNvPr id="272" name="n_3mainValue【福祉施設】&#10;一人当たり面積"/>
        <xdr:cNvSpPr txBox="1"/>
      </xdr:nvSpPr>
      <xdr:spPr>
        <a:xfrm>
          <a:off x="7626427" y="1415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108169</xdr:rowOff>
    </xdr:from>
    <xdr:ext cx="469744" cy="259045"/>
    <xdr:sp macro="" textlink="">
      <xdr:nvSpPr>
        <xdr:cNvPr id="273" name="n_4mainValue【福祉施設】&#10;一人当たり面積"/>
        <xdr:cNvSpPr txBox="1"/>
      </xdr:nvSpPr>
      <xdr:spPr>
        <a:xfrm>
          <a:off x="6737427" y="1416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4" name="テキスト ボックス 2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5" name="直線コネクタ 2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6" name="テキスト ボックス 2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7" name="直線コネクタ 2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8" name="テキスト ボックス 2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9" name="直線コネクタ 2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0" name="テキスト ボックス 2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1" name="直線コネクタ 2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2" name="テキスト ボックス 2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3" name="直線コネクタ 2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4" name="テキスト ボックス 2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5" name="直線コネクタ 2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6" name="テキスト ボックス 2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99061</xdr:rowOff>
    </xdr:from>
    <xdr:to>
      <xdr:col>24</xdr:col>
      <xdr:colOff>62865</xdr:colOff>
      <xdr:row>108</xdr:row>
      <xdr:rowOff>152400</xdr:rowOff>
    </xdr:to>
    <xdr:cxnSp macro="">
      <xdr:nvCxnSpPr>
        <xdr:cNvPr id="298" name="直線コネクタ 297"/>
        <xdr:cNvCxnSpPr/>
      </xdr:nvCxnSpPr>
      <xdr:spPr>
        <a:xfrm flipV="1">
          <a:off x="4634865" y="17244061"/>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0" name="直線コネクタ 2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45738</xdr:rowOff>
    </xdr:from>
    <xdr:ext cx="405111" cy="259045"/>
    <xdr:sp macro="" textlink="">
      <xdr:nvSpPr>
        <xdr:cNvPr id="301" name="【市民会館】&#10;有形固定資産減価償却率最大値テキスト"/>
        <xdr:cNvSpPr txBox="1"/>
      </xdr:nvSpPr>
      <xdr:spPr>
        <a:xfrm>
          <a:off x="4673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302" name="直線コネクタ 301"/>
        <xdr:cNvCxnSpPr/>
      </xdr:nvCxnSpPr>
      <xdr:spPr>
        <a:xfrm>
          <a:off x="4546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15891</xdr:rowOff>
    </xdr:from>
    <xdr:ext cx="405111" cy="259045"/>
    <xdr:sp macro="" textlink="">
      <xdr:nvSpPr>
        <xdr:cNvPr id="303" name="【市民会館】&#10;有形固定資産減価償却率平均値テキスト"/>
        <xdr:cNvSpPr txBox="1"/>
      </xdr:nvSpPr>
      <xdr:spPr>
        <a:xfrm>
          <a:off x="4673600" y="1784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04" name="フローチャート: 判断 303"/>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122555</xdr:rowOff>
    </xdr:from>
    <xdr:to>
      <xdr:col>20</xdr:col>
      <xdr:colOff>38100</xdr:colOff>
      <xdr:row>105</xdr:row>
      <xdr:rowOff>52705</xdr:rowOff>
    </xdr:to>
    <xdr:sp macro="" textlink="">
      <xdr:nvSpPr>
        <xdr:cNvPr id="305" name="フローチャート: 判断 304"/>
        <xdr:cNvSpPr/>
      </xdr:nvSpPr>
      <xdr:spPr>
        <a:xfrm>
          <a:off x="3746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65405</xdr:rowOff>
    </xdr:from>
    <xdr:to>
      <xdr:col>15</xdr:col>
      <xdr:colOff>101600</xdr:colOff>
      <xdr:row>104</xdr:row>
      <xdr:rowOff>167005</xdr:rowOff>
    </xdr:to>
    <xdr:sp macro="" textlink="">
      <xdr:nvSpPr>
        <xdr:cNvPr id="306" name="フローチャート: 判断 305"/>
        <xdr:cNvSpPr/>
      </xdr:nvSpPr>
      <xdr:spPr>
        <a:xfrm>
          <a:off x="2857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21589</xdr:rowOff>
    </xdr:from>
    <xdr:to>
      <xdr:col>10</xdr:col>
      <xdr:colOff>165100</xdr:colOff>
      <xdr:row>104</xdr:row>
      <xdr:rowOff>123189</xdr:rowOff>
    </xdr:to>
    <xdr:sp macro="" textlink="">
      <xdr:nvSpPr>
        <xdr:cNvPr id="307" name="フローチャート: 判断 306"/>
        <xdr:cNvSpPr/>
      </xdr:nvSpPr>
      <xdr:spPr>
        <a:xfrm>
          <a:off x="1968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17780</xdr:rowOff>
    </xdr:from>
    <xdr:to>
      <xdr:col>6</xdr:col>
      <xdr:colOff>38100</xdr:colOff>
      <xdr:row>104</xdr:row>
      <xdr:rowOff>119380</xdr:rowOff>
    </xdr:to>
    <xdr:sp macro="" textlink="">
      <xdr:nvSpPr>
        <xdr:cNvPr id="308" name="フローチャート: 判断 307"/>
        <xdr:cNvSpPr/>
      </xdr:nvSpPr>
      <xdr:spPr>
        <a:xfrm>
          <a:off x="1079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9" name="テキスト ボックス 3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0" name="テキスト ボックス 3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1" name="テキスト ボックス 3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2" name="テキスト ボックス 3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3" name="テキスト ボックス 3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21589</xdr:rowOff>
    </xdr:from>
    <xdr:to>
      <xdr:col>24</xdr:col>
      <xdr:colOff>114300</xdr:colOff>
      <xdr:row>106</xdr:row>
      <xdr:rowOff>123189</xdr:rowOff>
    </xdr:to>
    <xdr:sp macro="" textlink="">
      <xdr:nvSpPr>
        <xdr:cNvPr id="314" name="楕円 313"/>
        <xdr:cNvSpPr/>
      </xdr:nvSpPr>
      <xdr:spPr>
        <a:xfrm>
          <a:off x="45847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xdr:rowOff>
    </xdr:from>
    <xdr:ext cx="405111" cy="259045"/>
    <xdr:sp macro="" textlink="">
      <xdr:nvSpPr>
        <xdr:cNvPr id="315" name="【市民会館】&#10;有形固定資産減価償却率該当値テキスト"/>
        <xdr:cNvSpPr txBox="1"/>
      </xdr:nvSpPr>
      <xdr:spPr>
        <a:xfrm>
          <a:off x="4673600"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21589</xdr:rowOff>
    </xdr:from>
    <xdr:to>
      <xdr:col>20</xdr:col>
      <xdr:colOff>38100</xdr:colOff>
      <xdr:row>106</xdr:row>
      <xdr:rowOff>123189</xdr:rowOff>
    </xdr:to>
    <xdr:sp macro="" textlink="">
      <xdr:nvSpPr>
        <xdr:cNvPr id="316" name="楕円 315"/>
        <xdr:cNvSpPr/>
      </xdr:nvSpPr>
      <xdr:spPr>
        <a:xfrm>
          <a:off x="3746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72389</xdr:rowOff>
    </xdr:from>
    <xdr:to>
      <xdr:col>24</xdr:col>
      <xdr:colOff>63500</xdr:colOff>
      <xdr:row>106</xdr:row>
      <xdr:rowOff>72389</xdr:rowOff>
    </xdr:to>
    <xdr:cxnSp macro="">
      <xdr:nvCxnSpPr>
        <xdr:cNvPr id="317" name="直線コネクタ 316"/>
        <xdr:cNvCxnSpPr/>
      </xdr:nvCxnSpPr>
      <xdr:spPr>
        <a:xfrm>
          <a:off x="3797300" y="182460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21589</xdr:rowOff>
    </xdr:from>
    <xdr:to>
      <xdr:col>15</xdr:col>
      <xdr:colOff>101600</xdr:colOff>
      <xdr:row>106</xdr:row>
      <xdr:rowOff>123189</xdr:rowOff>
    </xdr:to>
    <xdr:sp macro="" textlink="">
      <xdr:nvSpPr>
        <xdr:cNvPr id="318" name="楕円 317"/>
        <xdr:cNvSpPr/>
      </xdr:nvSpPr>
      <xdr:spPr>
        <a:xfrm>
          <a:off x="2857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72389</xdr:rowOff>
    </xdr:from>
    <xdr:to>
      <xdr:col>19</xdr:col>
      <xdr:colOff>177800</xdr:colOff>
      <xdr:row>106</xdr:row>
      <xdr:rowOff>72389</xdr:rowOff>
    </xdr:to>
    <xdr:cxnSp macro="">
      <xdr:nvCxnSpPr>
        <xdr:cNvPr id="319" name="直線コネクタ 318"/>
        <xdr:cNvCxnSpPr/>
      </xdr:nvCxnSpPr>
      <xdr:spPr>
        <a:xfrm>
          <a:off x="2908300" y="18246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151130</xdr:rowOff>
    </xdr:from>
    <xdr:to>
      <xdr:col>10</xdr:col>
      <xdr:colOff>165100</xdr:colOff>
      <xdr:row>106</xdr:row>
      <xdr:rowOff>81280</xdr:rowOff>
    </xdr:to>
    <xdr:sp macro="" textlink="">
      <xdr:nvSpPr>
        <xdr:cNvPr id="320" name="楕円 319"/>
        <xdr:cNvSpPr/>
      </xdr:nvSpPr>
      <xdr:spPr>
        <a:xfrm>
          <a:off x="1968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30480</xdr:rowOff>
    </xdr:from>
    <xdr:to>
      <xdr:col>15</xdr:col>
      <xdr:colOff>50800</xdr:colOff>
      <xdr:row>106</xdr:row>
      <xdr:rowOff>72389</xdr:rowOff>
    </xdr:to>
    <xdr:cxnSp macro="">
      <xdr:nvCxnSpPr>
        <xdr:cNvPr id="321" name="直線コネクタ 320"/>
        <xdr:cNvCxnSpPr/>
      </xdr:nvCxnSpPr>
      <xdr:spPr>
        <a:xfrm>
          <a:off x="2019300" y="182041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137795</xdr:rowOff>
    </xdr:from>
    <xdr:to>
      <xdr:col>6</xdr:col>
      <xdr:colOff>38100</xdr:colOff>
      <xdr:row>106</xdr:row>
      <xdr:rowOff>67945</xdr:rowOff>
    </xdr:to>
    <xdr:sp macro="" textlink="">
      <xdr:nvSpPr>
        <xdr:cNvPr id="322" name="楕円 321"/>
        <xdr:cNvSpPr/>
      </xdr:nvSpPr>
      <xdr:spPr>
        <a:xfrm>
          <a:off x="1079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17145</xdr:rowOff>
    </xdr:from>
    <xdr:to>
      <xdr:col>10</xdr:col>
      <xdr:colOff>114300</xdr:colOff>
      <xdr:row>106</xdr:row>
      <xdr:rowOff>30480</xdr:rowOff>
    </xdr:to>
    <xdr:cxnSp macro="">
      <xdr:nvCxnSpPr>
        <xdr:cNvPr id="323" name="直線コネクタ 322"/>
        <xdr:cNvCxnSpPr/>
      </xdr:nvCxnSpPr>
      <xdr:spPr>
        <a:xfrm>
          <a:off x="1130300" y="181908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69232</xdr:rowOff>
    </xdr:from>
    <xdr:ext cx="405111" cy="259045"/>
    <xdr:sp macro="" textlink="">
      <xdr:nvSpPr>
        <xdr:cNvPr id="324" name="n_1aveValue【市民会館】&#10;有形固定資産減価償却率"/>
        <xdr:cNvSpPr txBox="1"/>
      </xdr:nvSpPr>
      <xdr:spPr>
        <a:xfrm>
          <a:off x="3582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12082</xdr:rowOff>
    </xdr:from>
    <xdr:ext cx="405111" cy="259045"/>
    <xdr:sp macro="" textlink="">
      <xdr:nvSpPr>
        <xdr:cNvPr id="325" name="n_2aveValue【市民会館】&#10;有形固定資産減価償却率"/>
        <xdr:cNvSpPr txBox="1"/>
      </xdr:nvSpPr>
      <xdr:spPr>
        <a:xfrm>
          <a:off x="2705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139716</xdr:rowOff>
    </xdr:from>
    <xdr:ext cx="405111" cy="259045"/>
    <xdr:sp macro="" textlink="">
      <xdr:nvSpPr>
        <xdr:cNvPr id="326" name="n_3aveValue【市民会館】&#10;有形固定資産減価償却率"/>
        <xdr:cNvSpPr txBox="1"/>
      </xdr:nvSpPr>
      <xdr:spPr>
        <a:xfrm>
          <a:off x="1816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135907</xdr:rowOff>
    </xdr:from>
    <xdr:ext cx="405111" cy="259045"/>
    <xdr:sp macro="" textlink="">
      <xdr:nvSpPr>
        <xdr:cNvPr id="327" name="n_4aveValue【市民会館】&#10;有形固定資産減価償却率"/>
        <xdr:cNvSpPr txBox="1"/>
      </xdr:nvSpPr>
      <xdr:spPr>
        <a:xfrm>
          <a:off x="927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114316</xdr:rowOff>
    </xdr:from>
    <xdr:ext cx="405111" cy="259045"/>
    <xdr:sp macro="" textlink="">
      <xdr:nvSpPr>
        <xdr:cNvPr id="328" name="n_1mainValue【市民会館】&#10;有形固定資産減価償却率"/>
        <xdr:cNvSpPr txBox="1"/>
      </xdr:nvSpPr>
      <xdr:spPr>
        <a:xfrm>
          <a:off x="35820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114316</xdr:rowOff>
    </xdr:from>
    <xdr:ext cx="405111" cy="259045"/>
    <xdr:sp macro="" textlink="">
      <xdr:nvSpPr>
        <xdr:cNvPr id="329" name="n_2mainValue【市民会館】&#10;有形固定資産減価償却率"/>
        <xdr:cNvSpPr txBox="1"/>
      </xdr:nvSpPr>
      <xdr:spPr>
        <a:xfrm>
          <a:off x="2705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72407</xdr:rowOff>
    </xdr:from>
    <xdr:ext cx="405111" cy="259045"/>
    <xdr:sp macro="" textlink="">
      <xdr:nvSpPr>
        <xdr:cNvPr id="330" name="n_3mainValue【市民会館】&#10;有形固定資産減価償却率"/>
        <xdr:cNvSpPr txBox="1"/>
      </xdr:nvSpPr>
      <xdr:spPr>
        <a:xfrm>
          <a:off x="1816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59072</xdr:rowOff>
    </xdr:from>
    <xdr:ext cx="405111" cy="259045"/>
    <xdr:sp macro="" textlink="">
      <xdr:nvSpPr>
        <xdr:cNvPr id="331" name="n_4mainValue【市民会館】&#10;有形固定資産減価償却率"/>
        <xdr:cNvSpPr txBox="1"/>
      </xdr:nvSpPr>
      <xdr:spPr>
        <a:xfrm>
          <a:off x="927744" y="182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0" name="テキスト ボックス 3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1" name="直線コネクタ 3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2" name="直線コネクタ 34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3" name="テキスト ボックス 34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4" name="直線コネクタ 34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5" name="テキスト ボックス 34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6" name="直線コネクタ 34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7" name="テキスト ボックス 34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8" name="直線コネクタ 34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9" name="テキスト ボックス 34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0" name="直線コネクタ 34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1" name="テキスト ボックス 35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2" name="直線コネクタ 35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3" name="テキスト ボックス 35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135527</xdr:rowOff>
    </xdr:from>
    <xdr:to>
      <xdr:col>54</xdr:col>
      <xdr:colOff>189865</xdr:colOff>
      <xdr:row>108</xdr:row>
      <xdr:rowOff>115388</xdr:rowOff>
    </xdr:to>
    <xdr:cxnSp macro="">
      <xdr:nvCxnSpPr>
        <xdr:cNvPr id="357" name="直線コネクタ 356"/>
        <xdr:cNvCxnSpPr/>
      </xdr:nvCxnSpPr>
      <xdr:spPr>
        <a:xfrm flipV="1">
          <a:off x="10476865" y="17109077"/>
          <a:ext cx="0" cy="152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358"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359" name="直線コネクタ 358"/>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82204</xdr:rowOff>
    </xdr:from>
    <xdr:ext cx="469744" cy="259045"/>
    <xdr:sp macro="" textlink="">
      <xdr:nvSpPr>
        <xdr:cNvPr id="360" name="【市民会館】&#10;一人当たり面積最大値テキスト"/>
        <xdr:cNvSpPr txBox="1"/>
      </xdr:nvSpPr>
      <xdr:spPr>
        <a:xfrm>
          <a:off x="10515600" y="1688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135527</xdr:rowOff>
    </xdr:from>
    <xdr:to>
      <xdr:col>55</xdr:col>
      <xdr:colOff>88900</xdr:colOff>
      <xdr:row>99</xdr:row>
      <xdr:rowOff>135527</xdr:rowOff>
    </xdr:to>
    <xdr:cxnSp macro="">
      <xdr:nvCxnSpPr>
        <xdr:cNvPr id="361" name="直線コネクタ 360"/>
        <xdr:cNvCxnSpPr/>
      </xdr:nvCxnSpPr>
      <xdr:spPr>
        <a:xfrm>
          <a:off x="10388600" y="171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34126</xdr:rowOff>
    </xdr:from>
    <xdr:ext cx="469744" cy="259045"/>
    <xdr:sp macro="" textlink="">
      <xdr:nvSpPr>
        <xdr:cNvPr id="362" name="【市民会館】&#10;一人当たり面積平均値テキスト"/>
        <xdr:cNvSpPr txBox="1"/>
      </xdr:nvSpPr>
      <xdr:spPr>
        <a:xfrm>
          <a:off x="10515600" y="18036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11249</xdr:rowOff>
    </xdr:from>
    <xdr:to>
      <xdr:col>55</xdr:col>
      <xdr:colOff>50800</xdr:colOff>
      <xdr:row>106</xdr:row>
      <xdr:rowOff>112849</xdr:rowOff>
    </xdr:to>
    <xdr:sp macro="" textlink="">
      <xdr:nvSpPr>
        <xdr:cNvPr id="363" name="フローチャート: 判断 362"/>
        <xdr:cNvSpPr/>
      </xdr:nvSpPr>
      <xdr:spPr>
        <a:xfrm>
          <a:off x="10426700" y="1818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40639</xdr:rowOff>
    </xdr:from>
    <xdr:to>
      <xdr:col>50</xdr:col>
      <xdr:colOff>165100</xdr:colOff>
      <xdr:row>106</xdr:row>
      <xdr:rowOff>142239</xdr:rowOff>
    </xdr:to>
    <xdr:sp macro="" textlink="">
      <xdr:nvSpPr>
        <xdr:cNvPr id="364" name="フローチャート: 判断 363"/>
        <xdr:cNvSpPr/>
      </xdr:nvSpPr>
      <xdr:spPr>
        <a:xfrm>
          <a:off x="9588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23223</xdr:rowOff>
    </xdr:from>
    <xdr:to>
      <xdr:col>46</xdr:col>
      <xdr:colOff>38100</xdr:colOff>
      <xdr:row>106</xdr:row>
      <xdr:rowOff>124823</xdr:rowOff>
    </xdr:to>
    <xdr:sp macro="" textlink="">
      <xdr:nvSpPr>
        <xdr:cNvPr id="365" name="フローチャート: 判断 364"/>
        <xdr:cNvSpPr/>
      </xdr:nvSpPr>
      <xdr:spPr>
        <a:xfrm>
          <a:off x="86995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366" name="フローチャート: 判断 365"/>
        <xdr:cNvSpPr/>
      </xdr:nvSpPr>
      <xdr:spPr>
        <a:xfrm>
          <a:off x="7810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102688</xdr:rowOff>
    </xdr:from>
    <xdr:to>
      <xdr:col>36</xdr:col>
      <xdr:colOff>165100</xdr:colOff>
      <xdr:row>107</xdr:row>
      <xdr:rowOff>32838</xdr:rowOff>
    </xdr:to>
    <xdr:sp macro="" textlink="">
      <xdr:nvSpPr>
        <xdr:cNvPr id="367" name="フローチャート: 判断 366"/>
        <xdr:cNvSpPr/>
      </xdr:nvSpPr>
      <xdr:spPr>
        <a:xfrm>
          <a:off x="6921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53702</xdr:rowOff>
    </xdr:from>
    <xdr:to>
      <xdr:col>55</xdr:col>
      <xdr:colOff>50800</xdr:colOff>
      <xdr:row>106</xdr:row>
      <xdr:rowOff>155302</xdr:rowOff>
    </xdr:to>
    <xdr:sp macro="" textlink="">
      <xdr:nvSpPr>
        <xdr:cNvPr id="373" name="楕円 372"/>
        <xdr:cNvSpPr/>
      </xdr:nvSpPr>
      <xdr:spPr>
        <a:xfrm>
          <a:off x="10426700" y="1822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32129</xdr:rowOff>
    </xdr:from>
    <xdr:ext cx="469744" cy="259045"/>
    <xdr:sp macro="" textlink="">
      <xdr:nvSpPr>
        <xdr:cNvPr id="374" name="【市民会館】&#10;一人当たり面積該当値テキスト"/>
        <xdr:cNvSpPr txBox="1"/>
      </xdr:nvSpPr>
      <xdr:spPr>
        <a:xfrm>
          <a:off x="10515600" y="182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64588</xdr:rowOff>
    </xdr:from>
    <xdr:to>
      <xdr:col>50</xdr:col>
      <xdr:colOff>165100</xdr:colOff>
      <xdr:row>106</xdr:row>
      <xdr:rowOff>166188</xdr:rowOff>
    </xdr:to>
    <xdr:sp macro="" textlink="">
      <xdr:nvSpPr>
        <xdr:cNvPr id="375" name="楕円 374"/>
        <xdr:cNvSpPr/>
      </xdr:nvSpPr>
      <xdr:spPr>
        <a:xfrm>
          <a:off x="9588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104502</xdr:rowOff>
    </xdr:from>
    <xdr:to>
      <xdr:col>55</xdr:col>
      <xdr:colOff>0</xdr:colOff>
      <xdr:row>106</xdr:row>
      <xdr:rowOff>115388</xdr:rowOff>
    </xdr:to>
    <xdr:cxnSp macro="">
      <xdr:nvCxnSpPr>
        <xdr:cNvPr id="376" name="直線コネクタ 375"/>
        <xdr:cNvCxnSpPr/>
      </xdr:nvCxnSpPr>
      <xdr:spPr>
        <a:xfrm flipV="1">
          <a:off x="9639300" y="18278202"/>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76563</xdr:rowOff>
    </xdr:from>
    <xdr:to>
      <xdr:col>46</xdr:col>
      <xdr:colOff>38100</xdr:colOff>
      <xdr:row>107</xdr:row>
      <xdr:rowOff>6713</xdr:rowOff>
    </xdr:to>
    <xdr:sp macro="" textlink="">
      <xdr:nvSpPr>
        <xdr:cNvPr id="377" name="楕円 376"/>
        <xdr:cNvSpPr/>
      </xdr:nvSpPr>
      <xdr:spPr>
        <a:xfrm>
          <a:off x="8699500" y="1825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115388</xdr:rowOff>
    </xdr:from>
    <xdr:to>
      <xdr:col>50</xdr:col>
      <xdr:colOff>114300</xdr:colOff>
      <xdr:row>106</xdr:row>
      <xdr:rowOff>127363</xdr:rowOff>
    </xdr:to>
    <xdr:cxnSp macro="">
      <xdr:nvCxnSpPr>
        <xdr:cNvPr id="378" name="直線コネクタ 377"/>
        <xdr:cNvCxnSpPr/>
      </xdr:nvCxnSpPr>
      <xdr:spPr>
        <a:xfrm flipV="1">
          <a:off x="8750300" y="18289088"/>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82006</xdr:rowOff>
    </xdr:from>
    <xdr:to>
      <xdr:col>41</xdr:col>
      <xdr:colOff>101600</xdr:colOff>
      <xdr:row>107</xdr:row>
      <xdr:rowOff>12156</xdr:rowOff>
    </xdr:to>
    <xdr:sp macro="" textlink="">
      <xdr:nvSpPr>
        <xdr:cNvPr id="379" name="楕円 378"/>
        <xdr:cNvSpPr/>
      </xdr:nvSpPr>
      <xdr:spPr>
        <a:xfrm>
          <a:off x="7810500" y="182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127363</xdr:rowOff>
    </xdr:from>
    <xdr:to>
      <xdr:col>45</xdr:col>
      <xdr:colOff>177800</xdr:colOff>
      <xdr:row>106</xdr:row>
      <xdr:rowOff>132806</xdr:rowOff>
    </xdr:to>
    <xdr:cxnSp macro="">
      <xdr:nvCxnSpPr>
        <xdr:cNvPr id="380" name="直線コネクタ 379"/>
        <xdr:cNvCxnSpPr/>
      </xdr:nvCxnSpPr>
      <xdr:spPr>
        <a:xfrm flipV="1">
          <a:off x="7861300" y="1830106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91802</xdr:rowOff>
    </xdr:from>
    <xdr:to>
      <xdr:col>36</xdr:col>
      <xdr:colOff>165100</xdr:colOff>
      <xdr:row>107</xdr:row>
      <xdr:rowOff>21952</xdr:rowOff>
    </xdr:to>
    <xdr:sp macro="" textlink="">
      <xdr:nvSpPr>
        <xdr:cNvPr id="381" name="楕円 380"/>
        <xdr:cNvSpPr/>
      </xdr:nvSpPr>
      <xdr:spPr>
        <a:xfrm>
          <a:off x="6921500" y="182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132806</xdr:rowOff>
    </xdr:from>
    <xdr:to>
      <xdr:col>41</xdr:col>
      <xdr:colOff>50800</xdr:colOff>
      <xdr:row>106</xdr:row>
      <xdr:rowOff>142602</xdr:rowOff>
    </xdr:to>
    <xdr:cxnSp macro="">
      <xdr:nvCxnSpPr>
        <xdr:cNvPr id="382" name="直線コネクタ 381"/>
        <xdr:cNvCxnSpPr/>
      </xdr:nvCxnSpPr>
      <xdr:spPr>
        <a:xfrm flipV="1">
          <a:off x="6972300" y="1830650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158766</xdr:rowOff>
    </xdr:from>
    <xdr:ext cx="469744" cy="259045"/>
    <xdr:sp macro="" textlink="">
      <xdr:nvSpPr>
        <xdr:cNvPr id="383" name="n_1aveValue【市民会館】&#10;一人当たり面積"/>
        <xdr:cNvSpPr txBox="1"/>
      </xdr:nvSpPr>
      <xdr:spPr>
        <a:xfrm>
          <a:off x="93917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141350</xdr:rowOff>
    </xdr:from>
    <xdr:ext cx="469744" cy="259045"/>
    <xdr:sp macro="" textlink="">
      <xdr:nvSpPr>
        <xdr:cNvPr id="384" name="n_2aveValue【市民会館】&#10;一人当たり面積"/>
        <xdr:cNvSpPr txBox="1"/>
      </xdr:nvSpPr>
      <xdr:spPr>
        <a:xfrm>
          <a:off x="8515427" y="179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105427</xdr:rowOff>
    </xdr:from>
    <xdr:ext cx="469744" cy="259045"/>
    <xdr:sp macro="" textlink="">
      <xdr:nvSpPr>
        <xdr:cNvPr id="385" name="n_3aveValue【市民会館】&#10;一人当たり面積"/>
        <xdr:cNvSpPr txBox="1"/>
      </xdr:nvSpPr>
      <xdr:spPr>
        <a:xfrm>
          <a:off x="7626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23965</xdr:rowOff>
    </xdr:from>
    <xdr:ext cx="469744" cy="259045"/>
    <xdr:sp macro="" textlink="">
      <xdr:nvSpPr>
        <xdr:cNvPr id="386" name="n_4aveValue【市民会館】&#10;一人当たり面積"/>
        <xdr:cNvSpPr txBox="1"/>
      </xdr:nvSpPr>
      <xdr:spPr>
        <a:xfrm>
          <a:off x="67374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157315</xdr:rowOff>
    </xdr:from>
    <xdr:ext cx="469744" cy="259045"/>
    <xdr:sp macro="" textlink="">
      <xdr:nvSpPr>
        <xdr:cNvPr id="387" name="n_1mainValue【市民会館】&#10;一人当たり面積"/>
        <xdr:cNvSpPr txBox="1"/>
      </xdr:nvSpPr>
      <xdr:spPr>
        <a:xfrm>
          <a:off x="93917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169290</xdr:rowOff>
    </xdr:from>
    <xdr:ext cx="469744" cy="259045"/>
    <xdr:sp macro="" textlink="">
      <xdr:nvSpPr>
        <xdr:cNvPr id="388" name="n_2mainValue【市民会館】&#10;一人当たり面積"/>
        <xdr:cNvSpPr txBox="1"/>
      </xdr:nvSpPr>
      <xdr:spPr>
        <a:xfrm>
          <a:off x="8515427" y="1834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3283</xdr:rowOff>
    </xdr:from>
    <xdr:ext cx="469744" cy="259045"/>
    <xdr:sp macro="" textlink="">
      <xdr:nvSpPr>
        <xdr:cNvPr id="389" name="n_3mainValue【市民会館】&#10;一人当たり面積"/>
        <xdr:cNvSpPr txBox="1"/>
      </xdr:nvSpPr>
      <xdr:spPr>
        <a:xfrm>
          <a:off x="7626427" y="183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38479</xdr:rowOff>
    </xdr:from>
    <xdr:ext cx="469744" cy="259045"/>
    <xdr:sp macro="" textlink="">
      <xdr:nvSpPr>
        <xdr:cNvPr id="390" name="n_4mainValue【市民会館】&#10;一人当たり面積"/>
        <xdr:cNvSpPr txBox="1"/>
      </xdr:nvSpPr>
      <xdr:spPr>
        <a:xfrm>
          <a:off x="6737427" y="180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154305</xdr:rowOff>
    </xdr:from>
    <xdr:to>
      <xdr:col>85</xdr:col>
      <xdr:colOff>126364</xdr:colOff>
      <xdr:row>41</xdr:row>
      <xdr:rowOff>102870</xdr:rowOff>
    </xdr:to>
    <xdr:cxnSp macro="">
      <xdr:nvCxnSpPr>
        <xdr:cNvPr id="415" name="直線コネクタ 414"/>
        <xdr:cNvCxnSpPr/>
      </xdr:nvCxnSpPr>
      <xdr:spPr>
        <a:xfrm flipV="1">
          <a:off x="16318864" y="5640705"/>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416"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417" name="直線コネクタ 416"/>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100982</xdr:rowOff>
    </xdr:from>
    <xdr:ext cx="405111" cy="259045"/>
    <xdr:sp macro="" textlink="">
      <xdr:nvSpPr>
        <xdr:cNvPr id="418" name="【一般廃棄物処理施設】&#10;有形固定資産減価償却率最大値テキスト"/>
        <xdr:cNvSpPr txBox="1"/>
      </xdr:nvSpPr>
      <xdr:spPr>
        <a:xfrm>
          <a:off x="16357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154305</xdr:rowOff>
    </xdr:from>
    <xdr:to>
      <xdr:col>86</xdr:col>
      <xdr:colOff>25400</xdr:colOff>
      <xdr:row>32</xdr:row>
      <xdr:rowOff>154305</xdr:rowOff>
    </xdr:to>
    <xdr:cxnSp macro="">
      <xdr:nvCxnSpPr>
        <xdr:cNvPr id="419" name="直線コネクタ 418"/>
        <xdr:cNvCxnSpPr/>
      </xdr:nvCxnSpPr>
      <xdr:spPr>
        <a:xfrm>
          <a:off x="16230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67327</xdr:rowOff>
    </xdr:from>
    <xdr:ext cx="405111" cy="259045"/>
    <xdr:sp macro="" textlink="">
      <xdr:nvSpPr>
        <xdr:cNvPr id="420" name="【一般廃棄物処理施設】&#10;有形固定資産減価償却率平均値テキスト"/>
        <xdr:cNvSpPr txBox="1"/>
      </xdr:nvSpPr>
      <xdr:spPr>
        <a:xfrm>
          <a:off x="16357600" y="623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421" name="フローチャート: 判断 420"/>
        <xdr:cNvSpPr/>
      </xdr:nvSpPr>
      <xdr:spPr>
        <a:xfrm>
          <a:off x="16268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2" name="フローチャート: 判断 421"/>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23" name="フローチャート: 判断 422"/>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4" name="フローチャート: 判断 423"/>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5" name="フローチャート: 判断 424"/>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124460</xdr:rowOff>
    </xdr:from>
    <xdr:to>
      <xdr:col>85</xdr:col>
      <xdr:colOff>177800</xdr:colOff>
      <xdr:row>39</xdr:row>
      <xdr:rowOff>54610</xdr:rowOff>
    </xdr:to>
    <xdr:sp macro="" textlink="">
      <xdr:nvSpPr>
        <xdr:cNvPr id="431" name="楕円 430"/>
        <xdr:cNvSpPr/>
      </xdr:nvSpPr>
      <xdr:spPr>
        <a:xfrm>
          <a:off x="16268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102887</xdr:rowOff>
    </xdr:from>
    <xdr:ext cx="405111" cy="259045"/>
    <xdr:sp macro="" textlink="">
      <xdr:nvSpPr>
        <xdr:cNvPr id="432" name="【一般廃棄物処理施設】&#10;有形固定資産減価償却率該当値テキスト"/>
        <xdr:cNvSpPr txBox="1"/>
      </xdr:nvSpPr>
      <xdr:spPr>
        <a:xfrm>
          <a:off x="163576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124460</xdr:rowOff>
    </xdr:from>
    <xdr:to>
      <xdr:col>81</xdr:col>
      <xdr:colOff>101600</xdr:colOff>
      <xdr:row>39</xdr:row>
      <xdr:rowOff>54610</xdr:rowOff>
    </xdr:to>
    <xdr:sp macro="" textlink="">
      <xdr:nvSpPr>
        <xdr:cNvPr id="433" name="楕円 432"/>
        <xdr:cNvSpPr/>
      </xdr:nvSpPr>
      <xdr:spPr>
        <a:xfrm>
          <a:off x="15430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xdr:rowOff>
    </xdr:from>
    <xdr:to>
      <xdr:col>85</xdr:col>
      <xdr:colOff>127000</xdr:colOff>
      <xdr:row>39</xdr:row>
      <xdr:rowOff>3810</xdr:rowOff>
    </xdr:to>
    <xdr:cxnSp macro="">
      <xdr:nvCxnSpPr>
        <xdr:cNvPr id="434" name="直線コネクタ 433"/>
        <xdr:cNvCxnSpPr/>
      </xdr:nvCxnSpPr>
      <xdr:spPr>
        <a:xfrm>
          <a:off x="15481300" y="6690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35" name="楕円 434"/>
        <xdr:cNvSpPr/>
      </xdr:nvSpPr>
      <xdr:spPr>
        <a:xfrm>
          <a:off x="14541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xdr:rowOff>
    </xdr:from>
    <xdr:to>
      <xdr:col>81</xdr:col>
      <xdr:colOff>50800</xdr:colOff>
      <xdr:row>39</xdr:row>
      <xdr:rowOff>7620</xdr:rowOff>
    </xdr:to>
    <xdr:cxnSp macro="">
      <xdr:nvCxnSpPr>
        <xdr:cNvPr id="436" name="直線コネクタ 435"/>
        <xdr:cNvCxnSpPr/>
      </xdr:nvCxnSpPr>
      <xdr:spPr>
        <a:xfrm flipV="1">
          <a:off x="14592300" y="6690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153035</xdr:rowOff>
    </xdr:from>
    <xdr:to>
      <xdr:col>72</xdr:col>
      <xdr:colOff>38100</xdr:colOff>
      <xdr:row>39</xdr:row>
      <xdr:rowOff>83185</xdr:rowOff>
    </xdr:to>
    <xdr:sp macro="" textlink="">
      <xdr:nvSpPr>
        <xdr:cNvPr id="437" name="楕円 436"/>
        <xdr:cNvSpPr/>
      </xdr:nvSpPr>
      <xdr:spPr>
        <a:xfrm>
          <a:off x="13652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xdr:rowOff>
    </xdr:from>
    <xdr:to>
      <xdr:col>76</xdr:col>
      <xdr:colOff>114300</xdr:colOff>
      <xdr:row>39</xdr:row>
      <xdr:rowOff>32385</xdr:rowOff>
    </xdr:to>
    <xdr:cxnSp macro="">
      <xdr:nvCxnSpPr>
        <xdr:cNvPr id="438" name="直線コネクタ 437"/>
        <xdr:cNvCxnSpPr/>
      </xdr:nvCxnSpPr>
      <xdr:spPr>
        <a:xfrm flipV="1">
          <a:off x="13703300" y="66941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105410</xdr:rowOff>
    </xdr:from>
    <xdr:to>
      <xdr:col>67</xdr:col>
      <xdr:colOff>101600</xdr:colOff>
      <xdr:row>39</xdr:row>
      <xdr:rowOff>35560</xdr:rowOff>
    </xdr:to>
    <xdr:sp macro="" textlink="">
      <xdr:nvSpPr>
        <xdr:cNvPr id="439" name="楕円 438"/>
        <xdr:cNvSpPr/>
      </xdr:nvSpPr>
      <xdr:spPr>
        <a:xfrm>
          <a:off x="12763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156210</xdr:rowOff>
    </xdr:from>
    <xdr:to>
      <xdr:col>71</xdr:col>
      <xdr:colOff>177800</xdr:colOff>
      <xdr:row>39</xdr:row>
      <xdr:rowOff>32385</xdr:rowOff>
    </xdr:to>
    <xdr:cxnSp macro="">
      <xdr:nvCxnSpPr>
        <xdr:cNvPr id="440" name="直線コネクタ 439"/>
        <xdr:cNvCxnSpPr/>
      </xdr:nvCxnSpPr>
      <xdr:spPr>
        <a:xfrm>
          <a:off x="12814300" y="66713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41" name="n_1aveValue【一般廃棄物処理施設】&#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42" name="n_2aveValue【一般廃棄物処理施設】&#10;有形固定資産減価償却率"/>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43"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44" name="n_4aveValue【一般廃棄物処理施設】&#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45737</xdr:rowOff>
    </xdr:from>
    <xdr:ext cx="405111" cy="259045"/>
    <xdr:sp macro="" textlink="">
      <xdr:nvSpPr>
        <xdr:cNvPr id="445" name="n_1mainValue【一般廃棄物処理施設】&#10;有形固定資産減価償却率"/>
        <xdr:cNvSpPr txBox="1"/>
      </xdr:nvSpPr>
      <xdr:spPr>
        <a:xfrm>
          <a:off x="152660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446" name="n_2mainValue【一般廃棄物処理施設】&#10;有形固定資産減価償却率"/>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74312</xdr:rowOff>
    </xdr:from>
    <xdr:ext cx="405111" cy="259045"/>
    <xdr:sp macro="" textlink="">
      <xdr:nvSpPr>
        <xdr:cNvPr id="447" name="n_3mainValue【一般廃棄物処理施設】&#10;有形固定資産減価償却率"/>
        <xdr:cNvSpPr txBox="1"/>
      </xdr:nvSpPr>
      <xdr:spPr>
        <a:xfrm>
          <a:off x="135007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26687</xdr:rowOff>
    </xdr:from>
    <xdr:ext cx="405111" cy="259045"/>
    <xdr:sp macro="" textlink="">
      <xdr:nvSpPr>
        <xdr:cNvPr id="448" name="n_4mainValue【一般廃棄物処理施設】&#10;有形固定資産減価償却率"/>
        <xdr:cNvSpPr txBox="1"/>
      </xdr:nvSpPr>
      <xdr:spPr>
        <a:xfrm>
          <a:off x="12611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6" name="テキスト ボックス 4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68" name="テキスト ボックス 467"/>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0" name="テキスト ボックス 46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71150</xdr:rowOff>
    </xdr:from>
    <xdr:to>
      <xdr:col>116</xdr:col>
      <xdr:colOff>62864</xdr:colOff>
      <xdr:row>42</xdr:row>
      <xdr:rowOff>34464</xdr:rowOff>
    </xdr:to>
    <xdr:cxnSp macro="">
      <xdr:nvCxnSpPr>
        <xdr:cNvPr id="472" name="直線コネクタ 471"/>
        <xdr:cNvCxnSpPr/>
      </xdr:nvCxnSpPr>
      <xdr:spPr>
        <a:xfrm flipV="1">
          <a:off x="22160864" y="5729000"/>
          <a:ext cx="0" cy="150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38291</xdr:rowOff>
    </xdr:from>
    <xdr:ext cx="469744" cy="259045"/>
    <xdr:sp macro="" textlink="">
      <xdr:nvSpPr>
        <xdr:cNvPr id="473" name="【一般廃棄物処理施設】&#10;一人当たり有形固定資産（償却資産）額最小値テキスト"/>
        <xdr:cNvSpPr txBox="1"/>
      </xdr:nvSpPr>
      <xdr:spPr>
        <a:xfrm>
          <a:off x="22199600" y="723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34464</xdr:rowOff>
    </xdr:from>
    <xdr:to>
      <xdr:col>116</xdr:col>
      <xdr:colOff>152400</xdr:colOff>
      <xdr:row>42</xdr:row>
      <xdr:rowOff>34464</xdr:rowOff>
    </xdr:to>
    <xdr:cxnSp macro="">
      <xdr:nvCxnSpPr>
        <xdr:cNvPr id="474" name="直線コネクタ 473"/>
        <xdr:cNvCxnSpPr/>
      </xdr:nvCxnSpPr>
      <xdr:spPr>
        <a:xfrm>
          <a:off x="22072600" y="723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17827</xdr:rowOff>
    </xdr:from>
    <xdr:ext cx="690189" cy="259045"/>
    <xdr:sp macro="" textlink="">
      <xdr:nvSpPr>
        <xdr:cNvPr id="475" name="【一般廃棄物処理施設】&#10;一人当たり有形固定資産（償却資産）額最大値テキスト"/>
        <xdr:cNvSpPr txBox="1"/>
      </xdr:nvSpPr>
      <xdr:spPr>
        <a:xfrm>
          <a:off x="22199600" y="55042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71150</xdr:rowOff>
    </xdr:from>
    <xdr:to>
      <xdr:col>116</xdr:col>
      <xdr:colOff>152400</xdr:colOff>
      <xdr:row>33</xdr:row>
      <xdr:rowOff>71150</xdr:rowOff>
    </xdr:to>
    <xdr:cxnSp macro="">
      <xdr:nvCxnSpPr>
        <xdr:cNvPr id="476" name="直線コネクタ 475"/>
        <xdr:cNvCxnSpPr/>
      </xdr:nvCxnSpPr>
      <xdr:spPr>
        <a:xfrm>
          <a:off x="22072600" y="572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16760</xdr:rowOff>
    </xdr:from>
    <xdr:ext cx="599010" cy="259045"/>
    <xdr:sp macro="" textlink="">
      <xdr:nvSpPr>
        <xdr:cNvPr id="477" name="【一般廃棄物処理施設】&#10;一人当たり有形固定資産（償却資産）額平均値テキスト"/>
        <xdr:cNvSpPr txBox="1"/>
      </xdr:nvSpPr>
      <xdr:spPr>
        <a:xfrm>
          <a:off x="22199600" y="6874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38333</xdr:rowOff>
    </xdr:from>
    <xdr:to>
      <xdr:col>116</xdr:col>
      <xdr:colOff>114300</xdr:colOff>
      <xdr:row>40</xdr:row>
      <xdr:rowOff>139933</xdr:rowOff>
    </xdr:to>
    <xdr:sp macro="" textlink="">
      <xdr:nvSpPr>
        <xdr:cNvPr id="478" name="フローチャート: 判断 477"/>
        <xdr:cNvSpPr/>
      </xdr:nvSpPr>
      <xdr:spPr>
        <a:xfrm>
          <a:off x="22110700" y="689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74635</xdr:rowOff>
    </xdr:from>
    <xdr:to>
      <xdr:col>112</xdr:col>
      <xdr:colOff>38100</xdr:colOff>
      <xdr:row>41</xdr:row>
      <xdr:rowOff>4785</xdr:rowOff>
    </xdr:to>
    <xdr:sp macro="" textlink="">
      <xdr:nvSpPr>
        <xdr:cNvPr id="479" name="フローチャート: 判断 478"/>
        <xdr:cNvSpPr/>
      </xdr:nvSpPr>
      <xdr:spPr>
        <a:xfrm>
          <a:off x="21272500" y="693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98702</xdr:rowOff>
    </xdr:from>
    <xdr:to>
      <xdr:col>107</xdr:col>
      <xdr:colOff>101600</xdr:colOff>
      <xdr:row>41</xdr:row>
      <xdr:rowOff>28852</xdr:rowOff>
    </xdr:to>
    <xdr:sp macro="" textlink="">
      <xdr:nvSpPr>
        <xdr:cNvPr id="480" name="フローチャート: 判断 479"/>
        <xdr:cNvSpPr/>
      </xdr:nvSpPr>
      <xdr:spPr>
        <a:xfrm>
          <a:off x="20383500" y="695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118977</xdr:rowOff>
    </xdr:from>
    <xdr:to>
      <xdr:col>102</xdr:col>
      <xdr:colOff>165100</xdr:colOff>
      <xdr:row>41</xdr:row>
      <xdr:rowOff>49127</xdr:rowOff>
    </xdr:to>
    <xdr:sp macro="" textlink="">
      <xdr:nvSpPr>
        <xdr:cNvPr id="481" name="フローチャート: 判断 480"/>
        <xdr:cNvSpPr/>
      </xdr:nvSpPr>
      <xdr:spPr>
        <a:xfrm>
          <a:off x="19494500" y="697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118115</xdr:rowOff>
    </xdr:from>
    <xdr:to>
      <xdr:col>98</xdr:col>
      <xdr:colOff>38100</xdr:colOff>
      <xdr:row>41</xdr:row>
      <xdr:rowOff>48265</xdr:rowOff>
    </xdr:to>
    <xdr:sp macro="" textlink="">
      <xdr:nvSpPr>
        <xdr:cNvPr id="482" name="フローチャート: 判断 481"/>
        <xdr:cNvSpPr/>
      </xdr:nvSpPr>
      <xdr:spPr>
        <a:xfrm>
          <a:off x="18605500" y="69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24033</xdr:rowOff>
    </xdr:from>
    <xdr:to>
      <xdr:col>116</xdr:col>
      <xdr:colOff>114300</xdr:colOff>
      <xdr:row>39</xdr:row>
      <xdr:rowOff>125633</xdr:rowOff>
    </xdr:to>
    <xdr:sp macro="" textlink="">
      <xdr:nvSpPr>
        <xdr:cNvPr id="488" name="楕円 487"/>
        <xdr:cNvSpPr/>
      </xdr:nvSpPr>
      <xdr:spPr>
        <a:xfrm>
          <a:off x="22110700" y="671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46910</xdr:rowOff>
    </xdr:from>
    <xdr:ext cx="599010" cy="259045"/>
    <xdr:sp macro="" textlink="">
      <xdr:nvSpPr>
        <xdr:cNvPr id="489" name="【一般廃棄物処理施設】&#10;一人当たり有形固定資産（償却資産）額該当値テキスト"/>
        <xdr:cNvSpPr txBox="1"/>
      </xdr:nvSpPr>
      <xdr:spPr>
        <a:xfrm>
          <a:off x="22199600" y="656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35909</xdr:rowOff>
    </xdr:from>
    <xdr:to>
      <xdr:col>112</xdr:col>
      <xdr:colOff>38100</xdr:colOff>
      <xdr:row>39</xdr:row>
      <xdr:rowOff>137509</xdr:rowOff>
    </xdr:to>
    <xdr:sp macro="" textlink="">
      <xdr:nvSpPr>
        <xdr:cNvPr id="490" name="楕円 489"/>
        <xdr:cNvSpPr/>
      </xdr:nvSpPr>
      <xdr:spPr>
        <a:xfrm>
          <a:off x="21272500" y="67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74833</xdr:rowOff>
    </xdr:from>
    <xdr:to>
      <xdr:col>116</xdr:col>
      <xdr:colOff>63500</xdr:colOff>
      <xdr:row>39</xdr:row>
      <xdr:rowOff>86709</xdr:rowOff>
    </xdr:to>
    <xdr:cxnSp macro="">
      <xdr:nvCxnSpPr>
        <xdr:cNvPr id="491" name="直線コネクタ 490"/>
        <xdr:cNvCxnSpPr/>
      </xdr:nvCxnSpPr>
      <xdr:spPr>
        <a:xfrm flipV="1">
          <a:off x="21323300" y="6761383"/>
          <a:ext cx="838200" cy="1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50953</xdr:rowOff>
    </xdr:from>
    <xdr:to>
      <xdr:col>107</xdr:col>
      <xdr:colOff>101600</xdr:colOff>
      <xdr:row>39</xdr:row>
      <xdr:rowOff>152553</xdr:rowOff>
    </xdr:to>
    <xdr:sp macro="" textlink="">
      <xdr:nvSpPr>
        <xdr:cNvPr id="492" name="楕円 491"/>
        <xdr:cNvSpPr/>
      </xdr:nvSpPr>
      <xdr:spPr>
        <a:xfrm>
          <a:off x="20383500" y="67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86709</xdr:rowOff>
    </xdr:from>
    <xdr:to>
      <xdr:col>111</xdr:col>
      <xdr:colOff>177800</xdr:colOff>
      <xdr:row>39</xdr:row>
      <xdr:rowOff>101753</xdr:rowOff>
    </xdr:to>
    <xdr:cxnSp macro="">
      <xdr:nvCxnSpPr>
        <xdr:cNvPr id="493" name="直線コネクタ 492"/>
        <xdr:cNvCxnSpPr/>
      </xdr:nvCxnSpPr>
      <xdr:spPr>
        <a:xfrm flipV="1">
          <a:off x="20434300" y="6773259"/>
          <a:ext cx="889000" cy="1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112804</xdr:rowOff>
    </xdr:from>
    <xdr:to>
      <xdr:col>102</xdr:col>
      <xdr:colOff>165100</xdr:colOff>
      <xdr:row>39</xdr:row>
      <xdr:rowOff>42954</xdr:rowOff>
    </xdr:to>
    <xdr:sp macro="" textlink="">
      <xdr:nvSpPr>
        <xdr:cNvPr id="494" name="楕円 493"/>
        <xdr:cNvSpPr/>
      </xdr:nvSpPr>
      <xdr:spPr>
        <a:xfrm>
          <a:off x="19494500" y="662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163604</xdr:rowOff>
    </xdr:from>
    <xdr:to>
      <xdr:col>107</xdr:col>
      <xdr:colOff>50800</xdr:colOff>
      <xdr:row>39</xdr:row>
      <xdr:rowOff>101753</xdr:rowOff>
    </xdr:to>
    <xdr:cxnSp macro="">
      <xdr:nvCxnSpPr>
        <xdr:cNvPr id="495" name="直線コネクタ 494"/>
        <xdr:cNvCxnSpPr/>
      </xdr:nvCxnSpPr>
      <xdr:spPr>
        <a:xfrm>
          <a:off x="19545300" y="6678704"/>
          <a:ext cx="889000" cy="10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127502</xdr:rowOff>
    </xdr:from>
    <xdr:to>
      <xdr:col>98</xdr:col>
      <xdr:colOff>38100</xdr:colOff>
      <xdr:row>39</xdr:row>
      <xdr:rowOff>57652</xdr:rowOff>
    </xdr:to>
    <xdr:sp macro="" textlink="">
      <xdr:nvSpPr>
        <xdr:cNvPr id="496" name="楕円 495"/>
        <xdr:cNvSpPr/>
      </xdr:nvSpPr>
      <xdr:spPr>
        <a:xfrm>
          <a:off x="18605500" y="664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163604</xdr:rowOff>
    </xdr:from>
    <xdr:to>
      <xdr:col>102</xdr:col>
      <xdr:colOff>114300</xdr:colOff>
      <xdr:row>39</xdr:row>
      <xdr:rowOff>6852</xdr:rowOff>
    </xdr:to>
    <xdr:cxnSp macro="">
      <xdr:nvCxnSpPr>
        <xdr:cNvPr id="497" name="直線コネクタ 496"/>
        <xdr:cNvCxnSpPr/>
      </xdr:nvCxnSpPr>
      <xdr:spPr>
        <a:xfrm flipV="1">
          <a:off x="18656300" y="6678704"/>
          <a:ext cx="889000" cy="1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167362</xdr:rowOff>
    </xdr:from>
    <xdr:ext cx="599010" cy="259045"/>
    <xdr:sp macro="" textlink="">
      <xdr:nvSpPr>
        <xdr:cNvPr id="498" name="n_1aveValue【一般廃棄物処理施設】&#10;一人当たり有形固定資産（償却資産）額"/>
        <xdr:cNvSpPr txBox="1"/>
      </xdr:nvSpPr>
      <xdr:spPr>
        <a:xfrm>
          <a:off x="21011095" y="702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19979</xdr:rowOff>
    </xdr:from>
    <xdr:ext cx="599010" cy="259045"/>
    <xdr:sp macro="" textlink="">
      <xdr:nvSpPr>
        <xdr:cNvPr id="499" name="n_2aveValue【一般廃棄物処理施設】&#10;一人当たり有形固定資産（償却資産）額"/>
        <xdr:cNvSpPr txBox="1"/>
      </xdr:nvSpPr>
      <xdr:spPr>
        <a:xfrm>
          <a:off x="20134795" y="704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40254</xdr:rowOff>
    </xdr:from>
    <xdr:ext cx="599010" cy="259045"/>
    <xdr:sp macro="" textlink="">
      <xdr:nvSpPr>
        <xdr:cNvPr id="500" name="n_3aveValue【一般廃棄物処理施設】&#10;一人当たり有形固定資産（償却資産）額"/>
        <xdr:cNvSpPr txBox="1"/>
      </xdr:nvSpPr>
      <xdr:spPr>
        <a:xfrm>
          <a:off x="19245795" y="706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39392</xdr:rowOff>
    </xdr:from>
    <xdr:ext cx="599010" cy="259045"/>
    <xdr:sp macro="" textlink="">
      <xdr:nvSpPr>
        <xdr:cNvPr id="501" name="n_4aveValue【一般廃棄物処理施設】&#10;一人当たり有形固定資産（償却資産）額"/>
        <xdr:cNvSpPr txBox="1"/>
      </xdr:nvSpPr>
      <xdr:spPr>
        <a:xfrm>
          <a:off x="18356795" y="706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154036</xdr:rowOff>
    </xdr:from>
    <xdr:ext cx="599010" cy="259045"/>
    <xdr:sp macro="" textlink="">
      <xdr:nvSpPr>
        <xdr:cNvPr id="502" name="n_1mainValue【一般廃棄物処理施設】&#10;一人当たり有形固定資産（償却資産）額"/>
        <xdr:cNvSpPr txBox="1"/>
      </xdr:nvSpPr>
      <xdr:spPr>
        <a:xfrm>
          <a:off x="21011095" y="649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169080</xdr:rowOff>
    </xdr:from>
    <xdr:ext cx="599010" cy="259045"/>
    <xdr:sp macro="" textlink="">
      <xdr:nvSpPr>
        <xdr:cNvPr id="503" name="n_2mainValue【一般廃棄物処理施設】&#10;一人当たり有形固定資産（償却資産）額"/>
        <xdr:cNvSpPr txBox="1"/>
      </xdr:nvSpPr>
      <xdr:spPr>
        <a:xfrm>
          <a:off x="20134795" y="651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59481</xdr:rowOff>
    </xdr:from>
    <xdr:ext cx="599010" cy="259045"/>
    <xdr:sp macro="" textlink="">
      <xdr:nvSpPr>
        <xdr:cNvPr id="504" name="n_3mainValue【一般廃棄物処理施設】&#10;一人当たり有形固定資産（償却資産）額"/>
        <xdr:cNvSpPr txBox="1"/>
      </xdr:nvSpPr>
      <xdr:spPr>
        <a:xfrm>
          <a:off x="19245795" y="6403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74179</xdr:rowOff>
    </xdr:from>
    <xdr:ext cx="599010" cy="259045"/>
    <xdr:sp macro="" textlink="">
      <xdr:nvSpPr>
        <xdr:cNvPr id="505" name="n_4mainValue【一般廃棄物処理施設】&#10;一人当たり有形固定資産（償却資産）額"/>
        <xdr:cNvSpPr txBox="1"/>
      </xdr:nvSpPr>
      <xdr:spPr>
        <a:xfrm>
          <a:off x="18356795" y="641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8" name="テキスト ボックス 5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9" name="直線コネクタ 5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0" name="テキスト ボックス 5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1" name="直線コネクタ 5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2" name="テキスト ボックス 5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3" name="直線コネクタ 5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4" name="テキスト ボックス 5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5" name="直線コネクタ 5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6" name="テキスト ボックス 5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7" name="直線コネクタ 5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8" name="テキスト ボックス 5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9" name="直線コネクタ 5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0" name="テキスト ボックス 5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563" name="直線コネクタ 562"/>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5" name="直線コネクタ 5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566"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567" name="直線コネクタ 566"/>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568" name="【庁舎】&#10;有形固定資産減価償却率平均値テキスト"/>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569" name="フローチャート: 判断 568"/>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570" name="フローチャート: 判断 569"/>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571" name="フローチャート: 判断 570"/>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572" name="フローチャート: 判断 571"/>
        <xdr:cNvSpPr/>
      </xdr:nvSpPr>
      <xdr:spPr>
        <a:xfrm>
          <a:off x="13652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573" name="フローチャート: 判断 572"/>
        <xdr:cNvSpPr/>
      </xdr:nvSpPr>
      <xdr:spPr>
        <a:xfrm>
          <a:off x="12763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xdr:rowOff>
    </xdr:from>
    <xdr:to>
      <xdr:col>85</xdr:col>
      <xdr:colOff>177800</xdr:colOff>
      <xdr:row>105</xdr:row>
      <xdr:rowOff>110671</xdr:rowOff>
    </xdr:to>
    <xdr:sp macro="" textlink="">
      <xdr:nvSpPr>
        <xdr:cNvPr id="579" name="楕円 578"/>
        <xdr:cNvSpPr/>
      </xdr:nvSpPr>
      <xdr:spPr>
        <a:xfrm>
          <a:off x="162687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158948</xdr:rowOff>
    </xdr:from>
    <xdr:ext cx="405111" cy="259045"/>
    <xdr:sp macro="" textlink="">
      <xdr:nvSpPr>
        <xdr:cNvPr id="580" name="【庁舎】&#10;有形固定資産減価償却率該当値テキスト"/>
        <xdr:cNvSpPr txBox="1"/>
      </xdr:nvSpPr>
      <xdr:spPr>
        <a:xfrm>
          <a:off x="16357600"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9071</xdr:rowOff>
    </xdr:from>
    <xdr:to>
      <xdr:col>81</xdr:col>
      <xdr:colOff>101600</xdr:colOff>
      <xdr:row>105</xdr:row>
      <xdr:rowOff>110671</xdr:rowOff>
    </xdr:to>
    <xdr:sp macro="" textlink="">
      <xdr:nvSpPr>
        <xdr:cNvPr id="581" name="楕円 580"/>
        <xdr:cNvSpPr/>
      </xdr:nvSpPr>
      <xdr:spPr>
        <a:xfrm>
          <a:off x="15430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59871</xdr:rowOff>
    </xdr:from>
    <xdr:to>
      <xdr:col>85</xdr:col>
      <xdr:colOff>127000</xdr:colOff>
      <xdr:row>105</xdr:row>
      <xdr:rowOff>59871</xdr:rowOff>
    </xdr:to>
    <xdr:cxnSp macro="">
      <xdr:nvCxnSpPr>
        <xdr:cNvPr id="582" name="直線コネクタ 581"/>
        <xdr:cNvCxnSpPr/>
      </xdr:nvCxnSpPr>
      <xdr:spPr>
        <a:xfrm>
          <a:off x="15481300" y="180621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583" name="楕円 582"/>
        <xdr:cNvSpPr/>
      </xdr:nvSpPr>
      <xdr:spPr>
        <a:xfrm>
          <a:off x="14541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59871</xdr:rowOff>
    </xdr:from>
    <xdr:to>
      <xdr:col>81</xdr:col>
      <xdr:colOff>50800</xdr:colOff>
      <xdr:row>105</xdr:row>
      <xdr:rowOff>59871</xdr:rowOff>
    </xdr:to>
    <xdr:cxnSp macro="">
      <xdr:nvCxnSpPr>
        <xdr:cNvPr id="584" name="直線コネクタ 583"/>
        <xdr:cNvCxnSpPr/>
      </xdr:nvCxnSpPr>
      <xdr:spPr>
        <a:xfrm>
          <a:off x="14592300" y="180621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23768</xdr:rowOff>
    </xdr:from>
    <xdr:to>
      <xdr:col>72</xdr:col>
      <xdr:colOff>38100</xdr:colOff>
      <xdr:row>105</xdr:row>
      <xdr:rowOff>125368</xdr:rowOff>
    </xdr:to>
    <xdr:sp macro="" textlink="">
      <xdr:nvSpPr>
        <xdr:cNvPr id="585" name="楕円 584"/>
        <xdr:cNvSpPr/>
      </xdr:nvSpPr>
      <xdr:spPr>
        <a:xfrm>
          <a:off x="13652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59871</xdr:rowOff>
    </xdr:from>
    <xdr:to>
      <xdr:col>76</xdr:col>
      <xdr:colOff>114300</xdr:colOff>
      <xdr:row>105</xdr:row>
      <xdr:rowOff>74568</xdr:rowOff>
    </xdr:to>
    <xdr:cxnSp macro="">
      <xdr:nvCxnSpPr>
        <xdr:cNvPr id="586" name="直線コネクタ 585"/>
        <xdr:cNvCxnSpPr/>
      </xdr:nvCxnSpPr>
      <xdr:spPr>
        <a:xfrm flipV="1">
          <a:off x="13703300" y="1806212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151130</xdr:rowOff>
    </xdr:from>
    <xdr:to>
      <xdr:col>67</xdr:col>
      <xdr:colOff>101600</xdr:colOff>
      <xdr:row>105</xdr:row>
      <xdr:rowOff>81280</xdr:rowOff>
    </xdr:to>
    <xdr:sp macro="" textlink="">
      <xdr:nvSpPr>
        <xdr:cNvPr id="587" name="楕円 586"/>
        <xdr:cNvSpPr/>
      </xdr:nvSpPr>
      <xdr:spPr>
        <a:xfrm>
          <a:off x="12763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30480</xdr:rowOff>
    </xdr:from>
    <xdr:to>
      <xdr:col>71</xdr:col>
      <xdr:colOff>177800</xdr:colOff>
      <xdr:row>105</xdr:row>
      <xdr:rowOff>74568</xdr:rowOff>
    </xdr:to>
    <xdr:cxnSp macro="">
      <xdr:nvCxnSpPr>
        <xdr:cNvPr id="588" name="直線コネクタ 587"/>
        <xdr:cNvCxnSpPr/>
      </xdr:nvCxnSpPr>
      <xdr:spPr>
        <a:xfrm>
          <a:off x="12814300" y="18032730"/>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589"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590"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114135</xdr:rowOff>
    </xdr:from>
    <xdr:ext cx="405111" cy="259045"/>
    <xdr:sp macro="" textlink="">
      <xdr:nvSpPr>
        <xdr:cNvPr id="591" name="n_3aveValue【庁舎】&#10;有形固定資産減価償却率"/>
        <xdr:cNvSpPr txBox="1"/>
      </xdr:nvSpPr>
      <xdr:spPr>
        <a:xfrm>
          <a:off x="13500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88009</xdr:rowOff>
    </xdr:from>
    <xdr:ext cx="405111" cy="259045"/>
    <xdr:sp macro="" textlink="">
      <xdr:nvSpPr>
        <xdr:cNvPr id="592" name="n_4aveValue【庁舎】&#10;有形固定資産減価償却率"/>
        <xdr:cNvSpPr txBox="1"/>
      </xdr:nvSpPr>
      <xdr:spPr>
        <a:xfrm>
          <a:off x="12611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101798</xdr:rowOff>
    </xdr:from>
    <xdr:ext cx="405111" cy="259045"/>
    <xdr:sp macro="" textlink="">
      <xdr:nvSpPr>
        <xdr:cNvPr id="593" name="n_1mainValue【庁舎】&#10;有形固定資産減価償却率"/>
        <xdr:cNvSpPr txBox="1"/>
      </xdr:nvSpPr>
      <xdr:spPr>
        <a:xfrm>
          <a:off x="152660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594" name="n_2mainValue【庁舎】&#10;有形固定資産減価償却率"/>
        <xdr:cNvSpPr txBox="1"/>
      </xdr:nvSpPr>
      <xdr:spPr>
        <a:xfrm>
          <a:off x="14389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116495</xdr:rowOff>
    </xdr:from>
    <xdr:ext cx="405111" cy="259045"/>
    <xdr:sp macro="" textlink="">
      <xdr:nvSpPr>
        <xdr:cNvPr id="595" name="n_3mainValue【庁舎】&#10;有形固定資産減価償却率"/>
        <xdr:cNvSpPr txBox="1"/>
      </xdr:nvSpPr>
      <xdr:spPr>
        <a:xfrm>
          <a:off x="13500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72407</xdr:rowOff>
    </xdr:from>
    <xdr:ext cx="405111" cy="259045"/>
    <xdr:sp macro="" textlink="">
      <xdr:nvSpPr>
        <xdr:cNvPr id="596" name="n_4mainValue【庁舎】&#10;有形固定資産減価償却率"/>
        <xdr:cNvSpPr txBox="1"/>
      </xdr:nvSpPr>
      <xdr:spPr>
        <a:xfrm>
          <a:off x="12611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7" name="直線コネクタ 6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8" name="テキスト ボックス 6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9" name="直線コネクタ 6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0" name="テキスト ボックス 6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1" name="直線コネクタ 6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2" name="テキスト ボックス 6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3" name="直線コネクタ 6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4" name="テキスト ボックス 6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618" name="直線コネクタ 617"/>
        <xdr:cNvCxnSpPr/>
      </xdr:nvCxnSpPr>
      <xdr:spPr>
        <a:xfrm flipV="1">
          <a:off x="22160864" y="173629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619" name="【庁舎】&#10;一人当たり面積最小値テキスト"/>
        <xdr:cNvSpPr txBox="1"/>
      </xdr:nvSpPr>
      <xdr:spPr>
        <a:xfrm>
          <a:off x="22199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620" name="直線コネクタ 619"/>
        <xdr:cNvCxnSpPr/>
      </xdr:nvCxnSpPr>
      <xdr:spPr>
        <a:xfrm>
          <a:off x="22072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621" name="【庁舎】&#10;一人当たり面積最大値テキスト"/>
        <xdr:cNvSpPr txBox="1"/>
      </xdr:nvSpPr>
      <xdr:spPr>
        <a:xfrm>
          <a:off x="221996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622" name="直線コネクタ 621"/>
        <xdr:cNvCxnSpPr/>
      </xdr:nvCxnSpPr>
      <xdr:spPr>
        <a:xfrm>
          <a:off x="22072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63822</xdr:rowOff>
    </xdr:from>
    <xdr:ext cx="469744" cy="259045"/>
    <xdr:sp macro="" textlink="">
      <xdr:nvSpPr>
        <xdr:cNvPr id="623" name="【庁舎】&#10;一人当たり面積平均値テキスト"/>
        <xdr:cNvSpPr txBox="1"/>
      </xdr:nvSpPr>
      <xdr:spPr>
        <a:xfrm>
          <a:off x="22199600" y="180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624" name="フローチャート: 判断 623"/>
        <xdr:cNvSpPr/>
      </xdr:nvSpPr>
      <xdr:spPr>
        <a:xfrm>
          <a:off x="22110700" y="182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625" name="フローチャート: 判断 624"/>
        <xdr:cNvSpPr/>
      </xdr:nvSpPr>
      <xdr:spPr>
        <a:xfrm>
          <a:off x="21272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626" name="フローチャート: 判断 625"/>
        <xdr:cNvSpPr/>
      </xdr:nvSpPr>
      <xdr:spPr>
        <a:xfrm>
          <a:off x="20383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627" name="フローチャート: 判断 626"/>
        <xdr:cNvSpPr/>
      </xdr:nvSpPr>
      <xdr:spPr>
        <a:xfrm>
          <a:off x="19494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628" name="フローチャート: 判断 627"/>
        <xdr:cNvSpPr/>
      </xdr:nvSpPr>
      <xdr:spPr>
        <a:xfrm>
          <a:off x="18605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9" name="テキスト ボックス 6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0" name="テキスト ボックス 6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1" name="テキスト ボックス 6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2" name="テキスト ボックス 6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3" name="テキスト ボックス 6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54203</xdr:rowOff>
    </xdr:from>
    <xdr:to>
      <xdr:col>116</xdr:col>
      <xdr:colOff>114300</xdr:colOff>
      <xdr:row>106</xdr:row>
      <xdr:rowOff>155803</xdr:rowOff>
    </xdr:to>
    <xdr:sp macro="" textlink="">
      <xdr:nvSpPr>
        <xdr:cNvPr id="634" name="楕円 633"/>
        <xdr:cNvSpPr/>
      </xdr:nvSpPr>
      <xdr:spPr>
        <a:xfrm>
          <a:off x="22110700" y="182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32630</xdr:rowOff>
    </xdr:from>
    <xdr:ext cx="469744" cy="259045"/>
    <xdr:sp macro="" textlink="">
      <xdr:nvSpPr>
        <xdr:cNvPr id="635" name="【庁舎】&#10;一人当たり面積該当値テキスト"/>
        <xdr:cNvSpPr txBox="1"/>
      </xdr:nvSpPr>
      <xdr:spPr>
        <a:xfrm>
          <a:off x="22199600" y="1820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61976</xdr:rowOff>
    </xdr:from>
    <xdr:to>
      <xdr:col>112</xdr:col>
      <xdr:colOff>38100</xdr:colOff>
      <xdr:row>106</xdr:row>
      <xdr:rowOff>163576</xdr:rowOff>
    </xdr:to>
    <xdr:sp macro="" textlink="">
      <xdr:nvSpPr>
        <xdr:cNvPr id="636" name="楕円 635"/>
        <xdr:cNvSpPr/>
      </xdr:nvSpPr>
      <xdr:spPr>
        <a:xfrm>
          <a:off x="21272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105003</xdr:rowOff>
    </xdr:from>
    <xdr:to>
      <xdr:col>116</xdr:col>
      <xdr:colOff>63500</xdr:colOff>
      <xdr:row>106</xdr:row>
      <xdr:rowOff>112776</xdr:rowOff>
    </xdr:to>
    <xdr:cxnSp macro="">
      <xdr:nvCxnSpPr>
        <xdr:cNvPr id="637" name="直線コネクタ 636"/>
        <xdr:cNvCxnSpPr/>
      </xdr:nvCxnSpPr>
      <xdr:spPr>
        <a:xfrm flipV="1">
          <a:off x="21323300" y="18278703"/>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70662</xdr:rowOff>
    </xdr:from>
    <xdr:to>
      <xdr:col>107</xdr:col>
      <xdr:colOff>101600</xdr:colOff>
      <xdr:row>107</xdr:row>
      <xdr:rowOff>812</xdr:rowOff>
    </xdr:to>
    <xdr:sp macro="" textlink="">
      <xdr:nvSpPr>
        <xdr:cNvPr id="638" name="楕円 637"/>
        <xdr:cNvSpPr/>
      </xdr:nvSpPr>
      <xdr:spPr>
        <a:xfrm>
          <a:off x="20383500" y="182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112776</xdr:rowOff>
    </xdr:from>
    <xdr:to>
      <xdr:col>111</xdr:col>
      <xdr:colOff>177800</xdr:colOff>
      <xdr:row>106</xdr:row>
      <xdr:rowOff>121462</xdr:rowOff>
    </xdr:to>
    <xdr:cxnSp macro="">
      <xdr:nvCxnSpPr>
        <xdr:cNvPr id="639" name="直線コネクタ 638"/>
        <xdr:cNvCxnSpPr/>
      </xdr:nvCxnSpPr>
      <xdr:spPr>
        <a:xfrm flipV="1">
          <a:off x="20434300" y="18286476"/>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74777</xdr:rowOff>
    </xdr:from>
    <xdr:to>
      <xdr:col>102</xdr:col>
      <xdr:colOff>165100</xdr:colOff>
      <xdr:row>107</xdr:row>
      <xdr:rowOff>4927</xdr:rowOff>
    </xdr:to>
    <xdr:sp macro="" textlink="">
      <xdr:nvSpPr>
        <xdr:cNvPr id="640" name="楕円 639"/>
        <xdr:cNvSpPr/>
      </xdr:nvSpPr>
      <xdr:spPr>
        <a:xfrm>
          <a:off x="19494500" y="182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121462</xdr:rowOff>
    </xdr:from>
    <xdr:to>
      <xdr:col>107</xdr:col>
      <xdr:colOff>50800</xdr:colOff>
      <xdr:row>106</xdr:row>
      <xdr:rowOff>125577</xdr:rowOff>
    </xdr:to>
    <xdr:cxnSp macro="">
      <xdr:nvCxnSpPr>
        <xdr:cNvPr id="641" name="直線コネクタ 640"/>
        <xdr:cNvCxnSpPr/>
      </xdr:nvCxnSpPr>
      <xdr:spPr>
        <a:xfrm flipV="1">
          <a:off x="19545300" y="18295162"/>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81178</xdr:rowOff>
    </xdr:from>
    <xdr:to>
      <xdr:col>98</xdr:col>
      <xdr:colOff>38100</xdr:colOff>
      <xdr:row>107</xdr:row>
      <xdr:rowOff>11328</xdr:rowOff>
    </xdr:to>
    <xdr:sp macro="" textlink="">
      <xdr:nvSpPr>
        <xdr:cNvPr id="642" name="楕円 641"/>
        <xdr:cNvSpPr/>
      </xdr:nvSpPr>
      <xdr:spPr>
        <a:xfrm>
          <a:off x="18605500" y="1825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125577</xdr:rowOff>
    </xdr:from>
    <xdr:to>
      <xdr:col>102</xdr:col>
      <xdr:colOff>114300</xdr:colOff>
      <xdr:row>106</xdr:row>
      <xdr:rowOff>131978</xdr:rowOff>
    </xdr:to>
    <xdr:cxnSp macro="">
      <xdr:nvCxnSpPr>
        <xdr:cNvPr id="643" name="直線コネクタ 642"/>
        <xdr:cNvCxnSpPr/>
      </xdr:nvCxnSpPr>
      <xdr:spPr>
        <a:xfrm flipV="1">
          <a:off x="18656300" y="1829927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3167</xdr:rowOff>
    </xdr:from>
    <xdr:ext cx="469744" cy="259045"/>
    <xdr:sp macro="" textlink="">
      <xdr:nvSpPr>
        <xdr:cNvPr id="644" name="n_1aveValue【庁舎】&#10;一人当たり面積"/>
        <xdr:cNvSpPr txBox="1"/>
      </xdr:nvSpPr>
      <xdr:spPr>
        <a:xfrm>
          <a:off x="21075727" y="1800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13225</xdr:rowOff>
    </xdr:from>
    <xdr:ext cx="469744" cy="259045"/>
    <xdr:sp macro="" textlink="">
      <xdr:nvSpPr>
        <xdr:cNvPr id="645" name="n_2aveValue【庁舎】&#10;一人当たり面積"/>
        <xdr:cNvSpPr txBox="1"/>
      </xdr:nvSpPr>
      <xdr:spPr>
        <a:xfrm>
          <a:off x="201994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166845</xdr:rowOff>
    </xdr:from>
    <xdr:ext cx="469744" cy="259045"/>
    <xdr:sp macro="" textlink="">
      <xdr:nvSpPr>
        <xdr:cNvPr id="646" name="n_3aveValue【庁舎】&#10;一人当たり面積"/>
        <xdr:cNvSpPr txBox="1"/>
      </xdr:nvSpPr>
      <xdr:spPr>
        <a:xfrm>
          <a:off x="19310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162729</xdr:rowOff>
    </xdr:from>
    <xdr:ext cx="469744" cy="259045"/>
    <xdr:sp macro="" textlink="">
      <xdr:nvSpPr>
        <xdr:cNvPr id="647" name="n_4aveValue【庁舎】&#10;一人当たり面積"/>
        <xdr:cNvSpPr txBox="1"/>
      </xdr:nvSpPr>
      <xdr:spPr>
        <a:xfrm>
          <a:off x="18421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154703</xdr:rowOff>
    </xdr:from>
    <xdr:ext cx="469744" cy="259045"/>
    <xdr:sp macro="" textlink="">
      <xdr:nvSpPr>
        <xdr:cNvPr id="648" name="n_1mainValue【庁舎】&#10;一人当たり面積"/>
        <xdr:cNvSpPr txBox="1"/>
      </xdr:nvSpPr>
      <xdr:spPr>
        <a:xfrm>
          <a:off x="210757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163389</xdr:rowOff>
    </xdr:from>
    <xdr:ext cx="469744" cy="259045"/>
    <xdr:sp macro="" textlink="">
      <xdr:nvSpPr>
        <xdr:cNvPr id="649" name="n_2mainValue【庁舎】&#10;一人当たり面積"/>
        <xdr:cNvSpPr txBox="1"/>
      </xdr:nvSpPr>
      <xdr:spPr>
        <a:xfrm>
          <a:off x="20199427" y="183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167504</xdr:rowOff>
    </xdr:from>
    <xdr:ext cx="469744" cy="259045"/>
    <xdr:sp macro="" textlink="">
      <xdr:nvSpPr>
        <xdr:cNvPr id="650" name="n_3mainValue【庁舎】&#10;一人当たり面積"/>
        <xdr:cNvSpPr txBox="1"/>
      </xdr:nvSpPr>
      <xdr:spPr>
        <a:xfrm>
          <a:off x="19310427" y="1834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2455</xdr:rowOff>
    </xdr:from>
    <xdr:ext cx="469744" cy="259045"/>
    <xdr:sp macro="" textlink="">
      <xdr:nvSpPr>
        <xdr:cNvPr id="651" name="n_4mainValue【庁舎】&#10;一人当たり面積"/>
        <xdr:cNvSpPr txBox="1"/>
      </xdr:nvSpPr>
      <xdr:spPr>
        <a:xfrm>
          <a:off x="18421427" y="1834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類似団体と比較し、</a:t>
          </a:r>
          <a:r>
            <a:rPr kumimoji="1" lang="ja-JP" altLang="en-US" sz="1100">
              <a:solidFill>
                <a:schemeClr val="dk1"/>
              </a:solidFill>
              <a:effectLst/>
              <a:latin typeface="+mn-ea"/>
              <a:ea typeface="+mn-ea"/>
              <a:cs typeface="+mn-cs"/>
            </a:rPr>
            <a:t>体育館・プール</a:t>
          </a:r>
          <a:r>
            <a:rPr kumimoji="1" lang="ja-JP" altLang="ja-JP" sz="1100">
              <a:solidFill>
                <a:schemeClr val="dk1"/>
              </a:solidFill>
              <a:effectLst/>
              <a:latin typeface="+mn-ea"/>
              <a:ea typeface="+mn-ea"/>
              <a:cs typeface="+mn-cs"/>
            </a:rPr>
            <a:t>については更新が進んでいるものの、</a:t>
          </a:r>
          <a:r>
            <a:rPr kumimoji="1" lang="ja-JP" altLang="en-US" sz="1100">
              <a:solidFill>
                <a:schemeClr val="dk1"/>
              </a:solidFill>
              <a:effectLst/>
              <a:latin typeface="+mn-ea"/>
              <a:ea typeface="+mn-ea"/>
              <a:cs typeface="+mn-cs"/>
            </a:rPr>
            <a:t>一般廃棄物処理施設、福祉施設、市民会会、庁舎</a:t>
          </a:r>
          <a:r>
            <a:rPr kumimoji="1" lang="ja-JP" altLang="ja-JP" sz="1100">
              <a:solidFill>
                <a:schemeClr val="dk1"/>
              </a:solidFill>
              <a:effectLst/>
              <a:latin typeface="+mn-ea"/>
              <a:ea typeface="+mn-ea"/>
              <a:cs typeface="+mn-cs"/>
            </a:rPr>
            <a:t>については老朽化が進んでいる状況である。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老朽化している施設については、公共施設等総合管理計画に基づき、長寿命化・集約化及び複合化を推進し、公共施設の適正管理に取り組む。</a:t>
          </a:r>
          <a:endParaRPr lang="ja-JP" altLang="ja-JP" sz="14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12069237</v>
      </c>
      <c r="BO4" s="407"/>
      <c r="BP4" s="407"/>
      <c r="BQ4" s="407"/>
      <c r="BR4" s="407"/>
      <c r="BS4" s="407"/>
      <c r="BT4" s="407"/>
      <c r="BU4" s="408"/>
      <c r="BV4" s="406">
        <v>12368321</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11.3</v>
      </c>
      <c r="CU4" s="413"/>
      <c r="CV4" s="413"/>
      <c r="CW4" s="413"/>
      <c r="CX4" s="413"/>
      <c r="CY4" s="413"/>
      <c r="CZ4" s="413"/>
      <c r="DA4" s="414"/>
      <c r="DB4" s="412">
        <v>10.7</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11422507</v>
      </c>
      <c r="BO5" s="444"/>
      <c r="BP5" s="444"/>
      <c r="BQ5" s="444"/>
      <c r="BR5" s="444"/>
      <c r="BS5" s="444"/>
      <c r="BT5" s="444"/>
      <c r="BU5" s="445"/>
      <c r="BV5" s="443">
        <v>11752159</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92.9</v>
      </c>
      <c r="CU5" s="441"/>
      <c r="CV5" s="441"/>
      <c r="CW5" s="441"/>
      <c r="CX5" s="441"/>
      <c r="CY5" s="441"/>
      <c r="CZ5" s="441"/>
      <c r="DA5" s="442"/>
      <c r="DB5" s="440">
        <v>91.5</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646730</v>
      </c>
      <c r="BO6" s="444"/>
      <c r="BP6" s="444"/>
      <c r="BQ6" s="444"/>
      <c r="BR6" s="444"/>
      <c r="BS6" s="444"/>
      <c r="BT6" s="444"/>
      <c r="BU6" s="445"/>
      <c r="BV6" s="443">
        <v>616162</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93.7</v>
      </c>
      <c r="CU6" s="481"/>
      <c r="CV6" s="481"/>
      <c r="CW6" s="481"/>
      <c r="CX6" s="481"/>
      <c r="CY6" s="481"/>
      <c r="CZ6" s="481"/>
      <c r="DA6" s="482"/>
      <c r="DB6" s="480">
        <v>94.7</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96</v>
      </c>
      <c r="AV7" s="476"/>
      <c r="AW7" s="476"/>
      <c r="AX7" s="476"/>
      <c r="AY7" s="477" t="s">
        <v>107</v>
      </c>
      <c r="AZ7" s="478"/>
      <c r="BA7" s="478"/>
      <c r="BB7" s="478"/>
      <c r="BC7" s="478"/>
      <c r="BD7" s="478"/>
      <c r="BE7" s="478"/>
      <c r="BF7" s="478"/>
      <c r="BG7" s="478"/>
      <c r="BH7" s="478"/>
      <c r="BI7" s="478"/>
      <c r="BJ7" s="478"/>
      <c r="BK7" s="478"/>
      <c r="BL7" s="478"/>
      <c r="BM7" s="479"/>
      <c r="BN7" s="443">
        <v>27155</v>
      </c>
      <c r="BO7" s="444"/>
      <c r="BP7" s="444"/>
      <c r="BQ7" s="444"/>
      <c r="BR7" s="444"/>
      <c r="BS7" s="444"/>
      <c r="BT7" s="444"/>
      <c r="BU7" s="445"/>
      <c r="BV7" s="443">
        <v>23485</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5470051</v>
      </c>
      <c r="CU7" s="444"/>
      <c r="CV7" s="444"/>
      <c r="CW7" s="444"/>
      <c r="CX7" s="444"/>
      <c r="CY7" s="444"/>
      <c r="CZ7" s="444"/>
      <c r="DA7" s="445"/>
      <c r="DB7" s="443">
        <v>5546980</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96</v>
      </c>
      <c r="AV8" s="476"/>
      <c r="AW8" s="476"/>
      <c r="AX8" s="476"/>
      <c r="AY8" s="477" t="s">
        <v>110</v>
      </c>
      <c r="AZ8" s="478"/>
      <c r="BA8" s="478"/>
      <c r="BB8" s="478"/>
      <c r="BC8" s="478"/>
      <c r="BD8" s="478"/>
      <c r="BE8" s="478"/>
      <c r="BF8" s="478"/>
      <c r="BG8" s="478"/>
      <c r="BH8" s="478"/>
      <c r="BI8" s="478"/>
      <c r="BJ8" s="478"/>
      <c r="BK8" s="478"/>
      <c r="BL8" s="478"/>
      <c r="BM8" s="479"/>
      <c r="BN8" s="443">
        <v>619575</v>
      </c>
      <c r="BO8" s="444"/>
      <c r="BP8" s="444"/>
      <c r="BQ8" s="444"/>
      <c r="BR8" s="444"/>
      <c r="BS8" s="444"/>
      <c r="BT8" s="444"/>
      <c r="BU8" s="445"/>
      <c r="BV8" s="443">
        <v>592677</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0.23</v>
      </c>
      <c r="CU8" s="484"/>
      <c r="CV8" s="484"/>
      <c r="CW8" s="484"/>
      <c r="CX8" s="484"/>
      <c r="CY8" s="484"/>
      <c r="CZ8" s="484"/>
      <c r="DA8" s="485"/>
      <c r="DB8" s="483">
        <v>0.23</v>
      </c>
      <c r="DC8" s="484"/>
      <c r="DD8" s="484"/>
      <c r="DE8" s="484"/>
      <c r="DF8" s="484"/>
      <c r="DG8" s="484"/>
      <c r="DH8" s="484"/>
      <c r="DI8" s="485"/>
    </row>
    <row r="9" spans="1:119" ht="18.75" customHeight="1" thickBot="1" x14ac:dyDescent="0.2">
      <c r="A9" s="181"/>
      <c r="B9" s="437" t="s">
        <v>112</v>
      </c>
      <c r="C9" s="438"/>
      <c r="D9" s="438"/>
      <c r="E9" s="438"/>
      <c r="F9" s="438"/>
      <c r="G9" s="438"/>
      <c r="H9" s="438"/>
      <c r="I9" s="438"/>
      <c r="J9" s="438"/>
      <c r="K9" s="486"/>
      <c r="L9" s="487" t="s">
        <v>113</v>
      </c>
      <c r="M9" s="488"/>
      <c r="N9" s="488"/>
      <c r="O9" s="488"/>
      <c r="P9" s="488"/>
      <c r="Q9" s="489"/>
      <c r="R9" s="490">
        <v>8892</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96</v>
      </c>
      <c r="AV9" s="476"/>
      <c r="AW9" s="476"/>
      <c r="AX9" s="476"/>
      <c r="AY9" s="477" t="s">
        <v>116</v>
      </c>
      <c r="AZ9" s="478"/>
      <c r="BA9" s="478"/>
      <c r="BB9" s="478"/>
      <c r="BC9" s="478"/>
      <c r="BD9" s="478"/>
      <c r="BE9" s="478"/>
      <c r="BF9" s="478"/>
      <c r="BG9" s="478"/>
      <c r="BH9" s="478"/>
      <c r="BI9" s="478"/>
      <c r="BJ9" s="478"/>
      <c r="BK9" s="478"/>
      <c r="BL9" s="478"/>
      <c r="BM9" s="479"/>
      <c r="BN9" s="443">
        <v>26898</v>
      </c>
      <c r="BO9" s="444"/>
      <c r="BP9" s="444"/>
      <c r="BQ9" s="444"/>
      <c r="BR9" s="444"/>
      <c r="BS9" s="444"/>
      <c r="BT9" s="444"/>
      <c r="BU9" s="445"/>
      <c r="BV9" s="443">
        <v>110256</v>
      </c>
      <c r="BW9" s="444"/>
      <c r="BX9" s="444"/>
      <c r="BY9" s="444"/>
      <c r="BZ9" s="444"/>
      <c r="CA9" s="444"/>
      <c r="CB9" s="444"/>
      <c r="CC9" s="445"/>
      <c r="CD9" s="446" t="s">
        <v>117</v>
      </c>
      <c r="CE9" s="447"/>
      <c r="CF9" s="447"/>
      <c r="CG9" s="447"/>
      <c r="CH9" s="447"/>
      <c r="CI9" s="447"/>
      <c r="CJ9" s="447"/>
      <c r="CK9" s="447"/>
      <c r="CL9" s="447"/>
      <c r="CM9" s="447"/>
      <c r="CN9" s="447"/>
      <c r="CO9" s="447"/>
      <c r="CP9" s="447"/>
      <c r="CQ9" s="447"/>
      <c r="CR9" s="447"/>
      <c r="CS9" s="448"/>
      <c r="CT9" s="440">
        <v>10.8</v>
      </c>
      <c r="CU9" s="441"/>
      <c r="CV9" s="441"/>
      <c r="CW9" s="441"/>
      <c r="CX9" s="441"/>
      <c r="CY9" s="441"/>
      <c r="CZ9" s="441"/>
      <c r="DA9" s="442"/>
      <c r="DB9" s="440">
        <v>10.9</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118</v>
      </c>
      <c r="M10" s="473"/>
      <c r="N10" s="473"/>
      <c r="O10" s="473"/>
      <c r="P10" s="473"/>
      <c r="Q10" s="474"/>
      <c r="R10" s="494">
        <v>9778</v>
      </c>
      <c r="S10" s="495"/>
      <c r="T10" s="495"/>
      <c r="U10" s="495"/>
      <c r="V10" s="496"/>
      <c r="W10" s="431"/>
      <c r="X10" s="432"/>
      <c r="Y10" s="432"/>
      <c r="Z10" s="432"/>
      <c r="AA10" s="432"/>
      <c r="AB10" s="432"/>
      <c r="AC10" s="432"/>
      <c r="AD10" s="432"/>
      <c r="AE10" s="432"/>
      <c r="AF10" s="432"/>
      <c r="AG10" s="432"/>
      <c r="AH10" s="432"/>
      <c r="AI10" s="432"/>
      <c r="AJ10" s="432"/>
      <c r="AK10" s="432"/>
      <c r="AL10" s="435"/>
      <c r="AM10" s="472" t="s">
        <v>119</v>
      </c>
      <c r="AN10" s="473"/>
      <c r="AO10" s="473"/>
      <c r="AP10" s="473"/>
      <c r="AQ10" s="473"/>
      <c r="AR10" s="473"/>
      <c r="AS10" s="473"/>
      <c r="AT10" s="474"/>
      <c r="AU10" s="475" t="s">
        <v>120</v>
      </c>
      <c r="AV10" s="476"/>
      <c r="AW10" s="476"/>
      <c r="AX10" s="476"/>
      <c r="AY10" s="477" t="s">
        <v>121</v>
      </c>
      <c r="AZ10" s="478"/>
      <c r="BA10" s="478"/>
      <c r="BB10" s="478"/>
      <c r="BC10" s="478"/>
      <c r="BD10" s="478"/>
      <c r="BE10" s="478"/>
      <c r="BF10" s="478"/>
      <c r="BG10" s="478"/>
      <c r="BH10" s="478"/>
      <c r="BI10" s="478"/>
      <c r="BJ10" s="478"/>
      <c r="BK10" s="478"/>
      <c r="BL10" s="478"/>
      <c r="BM10" s="479"/>
      <c r="BN10" s="443">
        <v>100000</v>
      </c>
      <c r="BO10" s="444"/>
      <c r="BP10" s="444"/>
      <c r="BQ10" s="444"/>
      <c r="BR10" s="444"/>
      <c r="BS10" s="444"/>
      <c r="BT10" s="444"/>
      <c r="BU10" s="445"/>
      <c r="BV10" s="443">
        <v>50000</v>
      </c>
      <c r="BW10" s="444"/>
      <c r="BX10" s="444"/>
      <c r="BY10" s="444"/>
      <c r="BZ10" s="444"/>
      <c r="CA10" s="444"/>
      <c r="CB10" s="444"/>
      <c r="CC10" s="445"/>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123</v>
      </c>
      <c r="M11" s="498"/>
      <c r="N11" s="498"/>
      <c r="O11" s="498"/>
      <c r="P11" s="498"/>
      <c r="Q11" s="499"/>
      <c r="R11" s="500" t="s">
        <v>124</v>
      </c>
      <c r="S11" s="501"/>
      <c r="T11" s="501"/>
      <c r="U11" s="501"/>
      <c r="V11" s="502"/>
      <c r="W11" s="431"/>
      <c r="X11" s="432"/>
      <c r="Y11" s="432"/>
      <c r="Z11" s="432"/>
      <c r="AA11" s="432"/>
      <c r="AB11" s="432"/>
      <c r="AC11" s="432"/>
      <c r="AD11" s="432"/>
      <c r="AE11" s="432"/>
      <c r="AF11" s="432"/>
      <c r="AG11" s="432"/>
      <c r="AH11" s="432"/>
      <c r="AI11" s="432"/>
      <c r="AJ11" s="432"/>
      <c r="AK11" s="432"/>
      <c r="AL11" s="435"/>
      <c r="AM11" s="472" t="s">
        <v>125</v>
      </c>
      <c r="AN11" s="473"/>
      <c r="AO11" s="473"/>
      <c r="AP11" s="473"/>
      <c r="AQ11" s="473"/>
      <c r="AR11" s="473"/>
      <c r="AS11" s="473"/>
      <c r="AT11" s="474"/>
      <c r="AU11" s="475" t="s">
        <v>120</v>
      </c>
      <c r="AV11" s="476"/>
      <c r="AW11" s="476"/>
      <c r="AX11" s="476"/>
      <c r="AY11" s="477" t="s">
        <v>126</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127</v>
      </c>
      <c r="CE11" s="447"/>
      <c r="CF11" s="447"/>
      <c r="CG11" s="447"/>
      <c r="CH11" s="447"/>
      <c r="CI11" s="447"/>
      <c r="CJ11" s="447"/>
      <c r="CK11" s="447"/>
      <c r="CL11" s="447"/>
      <c r="CM11" s="447"/>
      <c r="CN11" s="447"/>
      <c r="CO11" s="447"/>
      <c r="CP11" s="447"/>
      <c r="CQ11" s="447"/>
      <c r="CR11" s="447"/>
      <c r="CS11" s="448"/>
      <c r="CT11" s="483" t="s">
        <v>128</v>
      </c>
      <c r="CU11" s="484"/>
      <c r="CV11" s="484"/>
      <c r="CW11" s="484"/>
      <c r="CX11" s="484"/>
      <c r="CY11" s="484"/>
      <c r="CZ11" s="484"/>
      <c r="DA11" s="485"/>
      <c r="DB11" s="483" t="s">
        <v>128</v>
      </c>
      <c r="DC11" s="484"/>
      <c r="DD11" s="484"/>
      <c r="DE11" s="484"/>
      <c r="DF11" s="484"/>
      <c r="DG11" s="484"/>
      <c r="DH11" s="484"/>
      <c r="DI11" s="485"/>
    </row>
    <row r="12" spans="1:119" ht="18.75" customHeight="1" x14ac:dyDescent="0.15">
      <c r="A12" s="181"/>
      <c r="B12" s="503" t="s">
        <v>129</v>
      </c>
      <c r="C12" s="504"/>
      <c r="D12" s="504"/>
      <c r="E12" s="504"/>
      <c r="F12" s="504"/>
      <c r="G12" s="504"/>
      <c r="H12" s="504"/>
      <c r="I12" s="504"/>
      <c r="J12" s="504"/>
      <c r="K12" s="505"/>
      <c r="L12" s="512" t="s">
        <v>130</v>
      </c>
      <c r="M12" s="513"/>
      <c r="N12" s="513"/>
      <c r="O12" s="513"/>
      <c r="P12" s="513"/>
      <c r="Q12" s="514"/>
      <c r="R12" s="515">
        <v>8589</v>
      </c>
      <c r="S12" s="516"/>
      <c r="T12" s="516"/>
      <c r="U12" s="516"/>
      <c r="V12" s="517"/>
      <c r="W12" s="518" t="s">
        <v>1</v>
      </c>
      <c r="X12" s="476"/>
      <c r="Y12" s="476"/>
      <c r="Z12" s="476"/>
      <c r="AA12" s="476"/>
      <c r="AB12" s="519"/>
      <c r="AC12" s="520" t="s">
        <v>131</v>
      </c>
      <c r="AD12" s="521"/>
      <c r="AE12" s="521"/>
      <c r="AF12" s="521"/>
      <c r="AG12" s="522"/>
      <c r="AH12" s="520" t="s">
        <v>132</v>
      </c>
      <c r="AI12" s="521"/>
      <c r="AJ12" s="521"/>
      <c r="AK12" s="521"/>
      <c r="AL12" s="523"/>
      <c r="AM12" s="472" t="s">
        <v>133</v>
      </c>
      <c r="AN12" s="473"/>
      <c r="AO12" s="473"/>
      <c r="AP12" s="473"/>
      <c r="AQ12" s="473"/>
      <c r="AR12" s="473"/>
      <c r="AS12" s="473"/>
      <c r="AT12" s="474"/>
      <c r="AU12" s="475" t="s">
        <v>134</v>
      </c>
      <c r="AV12" s="476"/>
      <c r="AW12" s="476"/>
      <c r="AX12" s="476"/>
      <c r="AY12" s="477" t="s">
        <v>135</v>
      </c>
      <c r="AZ12" s="478"/>
      <c r="BA12" s="478"/>
      <c r="BB12" s="478"/>
      <c r="BC12" s="478"/>
      <c r="BD12" s="478"/>
      <c r="BE12" s="478"/>
      <c r="BF12" s="478"/>
      <c r="BG12" s="478"/>
      <c r="BH12" s="478"/>
      <c r="BI12" s="478"/>
      <c r="BJ12" s="478"/>
      <c r="BK12" s="478"/>
      <c r="BL12" s="478"/>
      <c r="BM12" s="479"/>
      <c r="BN12" s="443">
        <v>302200</v>
      </c>
      <c r="BO12" s="444"/>
      <c r="BP12" s="444"/>
      <c r="BQ12" s="444"/>
      <c r="BR12" s="444"/>
      <c r="BS12" s="444"/>
      <c r="BT12" s="444"/>
      <c r="BU12" s="445"/>
      <c r="BV12" s="443">
        <v>311607</v>
      </c>
      <c r="BW12" s="444"/>
      <c r="BX12" s="444"/>
      <c r="BY12" s="444"/>
      <c r="BZ12" s="444"/>
      <c r="CA12" s="444"/>
      <c r="CB12" s="444"/>
      <c r="CC12" s="445"/>
      <c r="CD12" s="446" t="s">
        <v>136</v>
      </c>
      <c r="CE12" s="447"/>
      <c r="CF12" s="447"/>
      <c r="CG12" s="447"/>
      <c r="CH12" s="447"/>
      <c r="CI12" s="447"/>
      <c r="CJ12" s="447"/>
      <c r="CK12" s="447"/>
      <c r="CL12" s="447"/>
      <c r="CM12" s="447"/>
      <c r="CN12" s="447"/>
      <c r="CO12" s="447"/>
      <c r="CP12" s="447"/>
      <c r="CQ12" s="447"/>
      <c r="CR12" s="447"/>
      <c r="CS12" s="448"/>
      <c r="CT12" s="483" t="s">
        <v>128</v>
      </c>
      <c r="CU12" s="484"/>
      <c r="CV12" s="484"/>
      <c r="CW12" s="484"/>
      <c r="CX12" s="484"/>
      <c r="CY12" s="484"/>
      <c r="CZ12" s="484"/>
      <c r="DA12" s="485"/>
      <c r="DB12" s="483" t="s">
        <v>128</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137</v>
      </c>
      <c r="N13" s="535"/>
      <c r="O13" s="535"/>
      <c r="P13" s="535"/>
      <c r="Q13" s="536"/>
      <c r="R13" s="527">
        <v>8435</v>
      </c>
      <c r="S13" s="528"/>
      <c r="T13" s="528"/>
      <c r="U13" s="528"/>
      <c r="V13" s="529"/>
      <c r="W13" s="459" t="s">
        <v>138</v>
      </c>
      <c r="X13" s="460"/>
      <c r="Y13" s="460"/>
      <c r="Z13" s="460"/>
      <c r="AA13" s="460"/>
      <c r="AB13" s="450"/>
      <c r="AC13" s="494">
        <v>1565</v>
      </c>
      <c r="AD13" s="495"/>
      <c r="AE13" s="495"/>
      <c r="AF13" s="495"/>
      <c r="AG13" s="537"/>
      <c r="AH13" s="494">
        <v>1686</v>
      </c>
      <c r="AI13" s="495"/>
      <c r="AJ13" s="495"/>
      <c r="AK13" s="495"/>
      <c r="AL13" s="496"/>
      <c r="AM13" s="472" t="s">
        <v>139</v>
      </c>
      <c r="AN13" s="473"/>
      <c r="AO13" s="473"/>
      <c r="AP13" s="473"/>
      <c r="AQ13" s="473"/>
      <c r="AR13" s="473"/>
      <c r="AS13" s="473"/>
      <c r="AT13" s="474"/>
      <c r="AU13" s="475" t="s">
        <v>120</v>
      </c>
      <c r="AV13" s="476"/>
      <c r="AW13" s="476"/>
      <c r="AX13" s="476"/>
      <c r="AY13" s="477" t="s">
        <v>140</v>
      </c>
      <c r="AZ13" s="478"/>
      <c r="BA13" s="478"/>
      <c r="BB13" s="478"/>
      <c r="BC13" s="478"/>
      <c r="BD13" s="478"/>
      <c r="BE13" s="478"/>
      <c r="BF13" s="478"/>
      <c r="BG13" s="478"/>
      <c r="BH13" s="478"/>
      <c r="BI13" s="478"/>
      <c r="BJ13" s="478"/>
      <c r="BK13" s="478"/>
      <c r="BL13" s="478"/>
      <c r="BM13" s="479"/>
      <c r="BN13" s="443">
        <v>-175302</v>
      </c>
      <c r="BO13" s="444"/>
      <c r="BP13" s="444"/>
      <c r="BQ13" s="444"/>
      <c r="BR13" s="444"/>
      <c r="BS13" s="444"/>
      <c r="BT13" s="444"/>
      <c r="BU13" s="445"/>
      <c r="BV13" s="443">
        <v>-151351</v>
      </c>
      <c r="BW13" s="444"/>
      <c r="BX13" s="444"/>
      <c r="BY13" s="444"/>
      <c r="BZ13" s="444"/>
      <c r="CA13" s="444"/>
      <c r="CB13" s="444"/>
      <c r="CC13" s="445"/>
      <c r="CD13" s="446" t="s">
        <v>141</v>
      </c>
      <c r="CE13" s="447"/>
      <c r="CF13" s="447"/>
      <c r="CG13" s="447"/>
      <c r="CH13" s="447"/>
      <c r="CI13" s="447"/>
      <c r="CJ13" s="447"/>
      <c r="CK13" s="447"/>
      <c r="CL13" s="447"/>
      <c r="CM13" s="447"/>
      <c r="CN13" s="447"/>
      <c r="CO13" s="447"/>
      <c r="CP13" s="447"/>
      <c r="CQ13" s="447"/>
      <c r="CR13" s="447"/>
      <c r="CS13" s="448"/>
      <c r="CT13" s="440">
        <v>11.5</v>
      </c>
      <c r="CU13" s="441"/>
      <c r="CV13" s="441"/>
      <c r="CW13" s="441"/>
      <c r="CX13" s="441"/>
      <c r="CY13" s="441"/>
      <c r="CZ13" s="441"/>
      <c r="DA13" s="442"/>
      <c r="DB13" s="440">
        <v>11.5</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142</v>
      </c>
      <c r="M14" s="525"/>
      <c r="N14" s="525"/>
      <c r="O14" s="525"/>
      <c r="P14" s="525"/>
      <c r="Q14" s="526"/>
      <c r="R14" s="527">
        <v>8808</v>
      </c>
      <c r="S14" s="528"/>
      <c r="T14" s="528"/>
      <c r="U14" s="528"/>
      <c r="V14" s="529"/>
      <c r="W14" s="433"/>
      <c r="X14" s="434"/>
      <c r="Y14" s="434"/>
      <c r="Z14" s="434"/>
      <c r="AA14" s="434"/>
      <c r="AB14" s="423"/>
      <c r="AC14" s="530">
        <v>30.4</v>
      </c>
      <c r="AD14" s="531"/>
      <c r="AE14" s="531"/>
      <c r="AF14" s="531"/>
      <c r="AG14" s="532"/>
      <c r="AH14" s="530">
        <v>30.6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143</v>
      </c>
      <c r="CE14" s="539"/>
      <c r="CF14" s="539"/>
      <c r="CG14" s="539"/>
      <c r="CH14" s="539"/>
      <c r="CI14" s="539"/>
      <c r="CJ14" s="539"/>
      <c r="CK14" s="539"/>
      <c r="CL14" s="539"/>
      <c r="CM14" s="539"/>
      <c r="CN14" s="539"/>
      <c r="CO14" s="539"/>
      <c r="CP14" s="539"/>
      <c r="CQ14" s="539"/>
      <c r="CR14" s="539"/>
      <c r="CS14" s="540"/>
      <c r="CT14" s="541">
        <v>82.4</v>
      </c>
      <c r="CU14" s="542"/>
      <c r="CV14" s="542"/>
      <c r="CW14" s="542"/>
      <c r="CX14" s="542"/>
      <c r="CY14" s="542"/>
      <c r="CZ14" s="542"/>
      <c r="DA14" s="543"/>
      <c r="DB14" s="541">
        <v>81.900000000000006</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137</v>
      </c>
      <c r="N15" s="535"/>
      <c r="O15" s="535"/>
      <c r="P15" s="535"/>
      <c r="Q15" s="536"/>
      <c r="R15" s="527">
        <v>8683</v>
      </c>
      <c r="S15" s="528"/>
      <c r="T15" s="528"/>
      <c r="U15" s="528"/>
      <c r="V15" s="529"/>
      <c r="W15" s="459" t="s">
        <v>144</v>
      </c>
      <c r="X15" s="460"/>
      <c r="Y15" s="460"/>
      <c r="Z15" s="460"/>
      <c r="AA15" s="460"/>
      <c r="AB15" s="450"/>
      <c r="AC15" s="494">
        <v>1061</v>
      </c>
      <c r="AD15" s="495"/>
      <c r="AE15" s="495"/>
      <c r="AF15" s="495"/>
      <c r="AG15" s="537"/>
      <c r="AH15" s="494">
        <v>1214</v>
      </c>
      <c r="AI15" s="495"/>
      <c r="AJ15" s="495"/>
      <c r="AK15" s="495"/>
      <c r="AL15" s="496"/>
      <c r="AM15" s="472"/>
      <c r="AN15" s="473"/>
      <c r="AO15" s="473"/>
      <c r="AP15" s="473"/>
      <c r="AQ15" s="473"/>
      <c r="AR15" s="473"/>
      <c r="AS15" s="473"/>
      <c r="AT15" s="474"/>
      <c r="AU15" s="475"/>
      <c r="AV15" s="476"/>
      <c r="AW15" s="476"/>
      <c r="AX15" s="476"/>
      <c r="AY15" s="403" t="s">
        <v>145</v>
      </c>
      <c r="AZ15" s="404"/>
      <c r="BA15" s="404"/>
      <c r="BB15" s="404"/>
      <c r="BC15" s="404"/>
      <c r="BD15" s="404"/>
      <c r="BE15" s="404"/>
      <c r="BF15" s="404"/>
      <c r="BG15" s="404"/>
      <c r="BH15" s="404"/>
      <c r="BI15" s="404"/>
      <c r="BJ15" s="404"/>
      <c r="BK15" s="404"/>
      <c r="BL15" s="404"/>
      <c r="BM15" s="405"/>
      <c r="BN15" s="406">
        <v>1161356</v>
      </c>
      <c r="BO15" s="407"/>
      <c r="BP15" s="407"/>
      <c r="BQ15" s="407"/>
      <c r="BR15" s="407"/>
      <c r="BS15" s="407"/>
      <c r="BT15" s="407"/>
      <c r="BU15" s="408"/>
      <c r="BV15" s="406">
        <v>1133895</v>
      </c>
      <c r="BW15" s="407"/>
      <c r="BX15" s="407"/>
      <c r="BY15" s="407"/>
      <c r="BZ15" s="407"/>
      <c r="CA15" s="407"/>
      <c r="CB15" s="407"/>
      <c r="CC15" s="408"/>
      <c r="CD15" s="544" t="s">
        <v>146</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147</v>
      </c>
      <c r="M16" s="547"/>
      <c r="N16" s="547"/>
      <c r="O16" s="547"/>
      <c r="P16" s="547"/>
      <c r="Q16" s="548"/>
      <c r="R16" s="549" t="s">
        <v>148</v>
      </c>
      <c r="S16" s="550"/>
      <c r="T16" s="550"/>
      <c r="U16" s="550"/>
      <c r="V16" s="551"/>
      <c r="W16" s="433"/>
      <c r="X16" s="434"/>
      <c r="Y16" s="434"/>
      <c r="Z16" s="434"/>
      <c r="AA16" s="434"/>
      <c r="AB16" s="423"/>
      <c r="AC16" s="530">
        <v>20.6</v>
      </c>
      <c r="AD16" s="531"/>
      <c r="AE16" s="531"/>
      <c r="AF16" s="531"/>
      <c r="AG16" s="532"/>
      <c r="AH16" s="530">
        <v>22</v>
      </c>
      <c r="AI16" s="531"/>
      <c r="AJ16" s="531"/>
      <c r="AK16" s="531"/>
      <c r="AL16" s="533"/>
      <c r="AM16" s="472"/>
      <c r="AN16" s="473"/>
      <c r="AO16" s="473"/>
      <c r="AP16" s="473"/>
      <c r="AQ16" s="473"/>
      <c r="AR16" s="473"/>
      <c r="AS16" s="473"/>
      <c r="AT16" s="474"/>
      <c r="AU16" s="475"/>
      <c r="AV16" s="476"/>
      <c r="AW16" s="476"/>
      <c r="AX16" s="476"/>
      <c r="AY16" s="477" t="s">
        <v>149</v>
      </c>
      <c r="AZ16" s="478"/>
      <c r="BA16" s="478"/>
      <c r="BB16" s="478"/>
      <c r="BC16" s="478"/>
      <c r="BD16" s="478"/>
      <c r="BE16" s="478"/>
      <c r="BF16" s="478"/>
      <c r="BG16" s="478"/>
      <c r="BH16" s="478"/>
      <c r="BI16" s="478"/>
      <c r="BJ16" s="478"/>
      <c r="BK16" s="478"/>
      <c r="BL16" s="478"/>
      <c r="BM16" s="479"/>
      <c r="BN16" s="443">
        <v>5132069</v>
      </c>
      <c r="BO16" s="444"/>
      <c r="BP16" s="444"/>
      <c r="BQ16" s="444"/>
      <c r="BR16" s="444"/>
      <c r="BS16" s="444"/>
      <c r="BT16" s="444"/>
      <c r="BU16" s="445"/>
      <c r="BV16" s="443">
        <v>5088405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150</v>
      </c>
      <c r="N17" s="555"/>
      <c r="O17" s="555"/>
      <c r="P17" s="555"/>
      <c r="Q17" s="556"/>
      <c r="R17" s="549" t="s">
        <v>151</v>
      </c>
      <c r="S17" s="550"/>
      <c r="T17" s="550"/>
      <c r="U17" s="550"/>
      <c r="V17" s="551"/>
      <c r="W17" s="459" t="s">
        <v>152</v>
      </c>
      <c r="X17" s="460"/>
      <c r="Y17" s="460"/>
      <c r="Z17" s="460"/>
      <c r="AA17" s="460"/>
      <c r="AB17" s="450"/>
      <c r="AC17" s="494">
        <v>2527</v>
      </c>
      <c r="AD17" s="495"/>
      <c r="AE17" s="495"/>
      <c r="AF17" s="495"/>
      <c r="AG17" s="537"/>
      <c r="AH17" s="494">
        <v>2615</v>
      </c>
      <c r="AI17" s="495"/>
      <c r="AJ17" s="495"/>
      <c r="AK17" s="495"/>
      <c r="AL17" s="496"/>
      <c r="AM17" s="472"/>
      <c r="AN17" s="473"/>
      <c r="AO17" s="473"/>
      <c r="AP17" s="473"/>
      <c r="AQ17" s="473"/>
      <c r="AR17" s="473"/>
      <c r="AS17" s="473"/>
      <c r="AT17" s="474"/>
      <c r="AU17" s="475"/>
      <c r="AV17" s="476"/>
      <c r="AW17" s="476"/>
      <c r="AX17" s="476"/>
      <c r="AY17" s="477" t="s">
        <v>153</v>
      </c>
      <c r="AZ17" s="478"/>
      <c r="BA17" s="478"/>
      <c r="BB17" s="478"/>
      <c r="BC17" s="478"/>
      <c r="BD17" s="478"/>
      <c r="BE17" s="478"/>
      <c r="BF17" s="478"/>
      <c r="BG17" s="478"/>
      <c r="BH17" s="478"/>
      <c r="BI17" s="478"/>
      <c r="BJ17" s="478"/>
      <c r="BK17" s="478"/>
      <c r="BL17" s="478"/>
      <c r="BM17" s="479"/>
      <c r="BN17" s="443">
        <v>1449149</v>
      </c>
      <c r="BO17" s="444"/>
      <c r="BP17" s="444"/>
      <c r="BQ17" s="444"/>
      <c r="BR17" s="444"/>
      <c r="BS17" s="444"/>
      <c r="BT17" s="444"/>
      <c r="BU17" s="445"/>
      <c r="BV17" s="443">
        <v>1404745</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154</v>
      </c>
      <c r="C18" s="486"/>
      <c r="D18" s="486"/>
      <c r="E18" s="566"/>
      <c r="F18" s="566"/>
      <c r="G18" s="566"/>
      <c r="H18" s="566"/>
      <c r="I18" s="566"/>
      <c r="J18" s="566"/>
      <c r="K18" s="566"/>
      <c r="L18" s="567">
        <v>739.27</v>
      </c>
      <c r="M18" s="567"/>
      <c r="N18" s="567"/>
      <c r="O18" s="567"/>
      <c r="P18" s="567"/>
      <c r="Q18" s="567"/>
      <c r="R18" s="568"/>
      <c r="S18" s="568"/>
      <c r="T18" s="568"/>
      <c r="U18" s="568"/>
      <c r="V18" s="569"/>
      <c r="W18" s="461"/>
      <c r="X18" s="462"/>
      <c r="Y18" s="462"/>
      <c r="Z18" s="462"/>
      <c r="AA18" s="462"/>
      <c r="AB18" s="453"/>
      <c r="AC18" s="570">
        <v>49</v>
      </c>
      <c r="AD18" s="571"/>
      <c r="AE18" s="571"/>
      <c r="AF18" s="571"/>
      <c r="AG18" s="572"/>
      <c r="AH18" s="570">
        <v>47.4</v>
      </c>
      <c r="AI18" s="571"/>
      <c r="AJ18" s="571"/>
      <c r="AK18" s="571"/>
      <c r="AL18" s="573"/>
      <c r="AM18" s="472"/>
      <c r="AN18" s="473"/>
      <c r="AO18" s="473"/>
      <c r="AP18" s="473"/>
      <c r="AQ18" s="473"/>
      <c r="AR18" s="473"/>
      <c r="AS18" s="473"/>
      <c r="AT18" s="474"/>
      <c r="AU18" s="475"/>
      <c r="AV18" s="476"/>
      <c r="AW18" s="476"/>
      <c r="AX18" s="476"/>
      <c r="AY18" s="477" t="s">
        <v>155</v>
      </c>
      <c r="AZ18" s="478"/>
      <c r="BA18" s="478"/>
      <c r="BB18" s="478"/>
      <c r="BC18" s="478"/>
      <c r="BD18" s="478"/>
      <c r="BE18" s="478"/>
      <c r="BF18" s="478"/>
      <c r="BG18" s="478"/>
      <c r="BH18" s="478"/>
      <c r="BI18" s="478"/>
      <c r="BJ18" s="478"/>
      <c r="BK18" s="478"/>
      <c r="BL18" s="478"/>
      <c r="BM18" s="479"/>
      <c r="BN18" s="443">
        <v>5168142</v>
      </c>
      <c r="BO18" s="444"/>
      <c r="BP18" s="444"/>
      <c r="BQ18" s="444"/>
      <c r="BR18" s="444"/>
      <c r="BS18" s="444"/>
      <c r="BT18" s="444"/>
      <c r="BU18" s="445"/>
      <c r="BV18" s="443">
        <v>5206648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156</v>
      </c>
      <c r="C19" s="486"/>
      <c r="D19" s="486"/>
      <c r="E19" s="566"/>
      <c r="F19" s="566"/>
      <c r="G19" s="566"/>
      <c r="H19" s="566"/>
      <c r="I19" s="566"/>
      <c r="J19" s="566"/>
      <c r="K19" s="566"/>
      <c r="L19" s="574">
        <v>12</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157</v>
      </c>
      <c r="AZ19" s="478"/>
      <c r="BA19" s="478"/>
      <c r="BB19" s="478"/>
      <c r="BC19" s="478"/>
      <c r="BD19" s="478"/>
      <c r="BE19" s="478"/>
      <c r="BF19" s="478"/>
      <c r="BG19" s="478"/>
      <c r="BH19" s="478"/>
      <c r="BI19" s="478"/>
      <c r="BJ19" s="478"/>
      <c r="BK19" s="478"/>
      <c r="BL19" s="478"/>
      <c r="BM19" s="479"/>
      <c r="BN19" s="443">
        <v>9188727</v>
      </c>
      <c r="BO19" s="444"/>
      <c r="BP19" s="444"/>
      <c r="BQ19" s="444"/>
      <c r="BR19" s="444"/>
      <c r="BS19" s="444"/>
      <c r="BT19" s="444"/>
      <c r="BU19" s="445"/>
      <c r="BV19" s="443">
        <v>8930254</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158</v>
      </c>
      <c r="C20" s="486"/>
      <c r="D20" s="486"/>
      <c r="E20" s="566"/>
      <c r="F20" s="566"/>
      <c r="G20" s="566"/>
      <c r="H20" s="566"/>
      <c r="I20" s="566"/>
      <c r="J20" s="566"/>
      <c r="K20" s="566"/>
      <c r="L20" s="574">
        <v>4021</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159</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160</v>
      </c>
      <c r="C22" s="587"/>
      <c r="D22" s="588"/>
      <c r="E22" s="455" t="s">
        <v>1</v>
      </c>
      <c r="F22" s="460"/>
      <c r="G22" s="460"/>
      <c r="H22" s="460"/>
      <c r="I22" s="460"/>
      <c r="J22" s="460"/>
      <c r="K22" s="450"/>
      <c r="L22" s="455" t="s">
        <v>161</v>
      </c>
      <c r="M22" s="460"/>
      <c r="N22" s="460"/>
      <c r="O22" s="460"/>
      <c r="P22" s="450"/>
      <c r="Q22" s="618" t="s">
        <v>162</v>
      </c>
      <c r="R22" s="619"/>
      <c r="S22" s="619"/>
      <c r="T22" s="619"/>
      <c r="U22" s="619"/>
      <c r="V22" s="620"/>
      <c r="W22" s="586" t="s">
        <v>163</v>
      </c>
      <c r="X22" s="587"/>
      <c r="Y22" s="588"/>
      <c r="Z22" s="455" t="s">
        <v>1</v>
      </c>
      <c r="AA22" s="460"/>
      <c r="AB22" s="460"/>
      <c r="AC22" s="460"/>
      <c r="AD22" s="460"/>
      <c r="AE22" s="460"/>
      <c r="AF22" s="460"/>
      <c r="AG22" s="450"/>
      <c r="AH22" s="624" t="s">
        <v>164</v>
      </c>
      <c r="AI22" s="460"/>
      <c r="AJ22" s="460"/>
      <c r="AK22" s="460"/>
      <c r="AL22" s="450"/>
      <c r="AM22" s="624" t="s">
        <v>165</v>
      </c>
      <c r="AN22" s="625"/>
      <c r="AO22" s="625"/>
      <c r="AP22" s="625"/>
      <c r="AQ22" s="625"/>
      <c r="AR22" s="626"/>
      <c r="AS22" s="618" t="s">
        <v>162</v>
      </c>
      <c r="AT22" s="619"/>
      <c r="AU22" s="619"/>
      <c r="AV22" s="619"/>
      <c r="AW22" s="619"/>
      <c r="AX22" s="630"/>
      <c r="AY22" s="403" t="s">
        <v>166</v>
      </c>
      <c r="AZ22" s="404"/>
      <c r="BA22" s="404"/>
      <c r="BB22" s="404"/>
      <c r="BC22" s="404"/>
      <c r="BD22" s="404"/>
      <c r="BE22" s="404"/>
      <c r="BF22" s="404"/>
      <c r="BG22" s="404"/>
      <c r="BH22" s="404"/>
      <c r="BI22" s="404"/>
      <c r="BJ22" s="404"/>
      <c r="BK22" s="404"/>
      <c r="BL22" s="404"/>
      <c r="BM22" s="405"/>
      <c r="BN22" s="406">
        <v>12502592</v>
      </c>
      <c r="BO22" s="407"/>
      <c r="BP22" s="407"/>
      <c r="BQ22" s="407"/>
      <c r="BR22" s="407"/>
      <c r="BS22" s="407"/>
      <c r="BT22" s="407"/>
      <c r="BU22" s="408"/>
      <c r="BV22" s="406">
        <v>12530376</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167</v>
      </c>
      <c r="AZ23" s="478"/>
      <c r="BA23" s="478"/>
      <c r="BB23" s="478"/>
      <c r="BC23" s="478"/>
      <c r="BD23" s="478"/>
      <c r="BE23" s="478"/>
      <c r="BF23" s="478"/>
      <c r="BG23" s="478"/>
      <c r="BH23" s="478"/>
      <c r="BI23" s="478"/>
      <c r="BJ23" s="478"/>
      <c r="BK23" s="478"/>
      <c r="BL23" s="478"/>
      <c r="BM23" s="479"/>
      <c r="BN23" s="443">
        <v>11836504</v>
      </c>
      <c r="BO23" s="444"/>
      <c r="BP23" s="444"/>
      <c r="BQ23" s="444"/>
      <c r="BR23" s="444"/>
      <c r="BS23" s="444"/>
      <c r="BT23" s="444"/>
      <c r="BU23" s="445"/>
      <c r="BV23" s="443">
        <v>11846683</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168</v>
      </c>
      <c r="F24" s="473"/>
      <c r="G24" s="473"/>
      <c r="H24" s="473"/>
      <c r="I24" s="473"/>
      <c r="J24" s="473"/>
      <c r="K24" s="474"/>
      <c r="L24" s="494">
        <v>1</v>
      </c>
      <c r="M24" s="495"/>
      <c r="N24" s="495"/>
      <c r="O24" s="495"/>
      <c r="P24" s="537"/>
      <c r="Q24" s="494">
        <v>8170</v>
      </c>
      <c r="R24" s="495"/>
      <c r="S24" s="495"/>
      <c r="T24" s="495"/>
      <c r="U24" s="495"/>
      <c r="V24" s="537"/>
      <c r="W24" s="589"/>
      <c r="X24" s="590"/>
      <c r="Y24" s="591"/>
      <c r="Z24" s="493" t="s">
        <v>169</v>
      </c>
      <c r="AA24" s="473"/>
      <c r="AB24" s="473"/>
      <c r="AC24" s="473"/>
      <c r="AD24" s="473"/>
      <c r="AE24" s="473"/>
      <c r="AF24" s="473"/>
      <c r="AG24" s="474"/>
      <c r="AH24" s="494">
        <v>195</v>
      </c>
      <c r="AI24" s="495"/>
      <c r="AJ24" s="495"/>
      <c r="AK24" s="495"/>
      <c r="AL24" s="537"/>
      <c r="AM24" s="494">
        <v>554385</v>
      </c>
      <c r="AN24" s="495"/>
      <c r="AO24" s="495"/>
      <c r="AP24" s="495"/>
      <c r="AQ24" s="495"/>
      <c r="AR24" s="537"/>
      <c r="AS24" s="494">
        <v>2843</v>
      </c>
      <c r="AT24" s="495"/>
      <c r="AU24" s="495"/>
      <c r="AV24" s="495"/>
      <c r="AW24" s="495"/>
      <c r="AX24" s="496"/>
      <c r="AY24" s="559" t="s">
        <v>170</v>
      </c>
      <c r="AZ24" s="560"/>
      <c r="BA24" s="560"/>
      <c r="BB24" s="560"/>
      <c r="BC24" s="560"/>
      <c r="BD24" s="560"/>
      <c r="BE24" s="560"/>
      <c r="BF24" s="560"/>
      <c r="BG24" s="560"/>
      <c r="BH24" s="560"/>
      <c r="BI24" s="560"/>
      <c r="BJ24" s="560"/>
      <c r="BK24" s="560"/>
      <c r="BL24" s="560"/>
      <c r="BM24" s="561"/>
      <c r="BN24" s="443">
        <v>9967725</v>
      </c>
      <c r="BO24" s="444"/>
      <c r="BP24" s="444"/>
      <c r="BQ24" s="444"/>
      <c r="BR24" s="444"/>
      <c r="BS24" s="444"/>
      <c r="BT24" s="444"/>
      <c r="BU24" s="445"/>
      <c r="BV24" s="443">
        <v>9760005</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171</v>
      </c>
      <c r="F25" s="473"/>
      <c r="G25" s="473"/>
      <c r="H25" s="473"/>
      <c r="I25" s="473"/>
      <c r="J25" s="473"/>
      <c r="K25" s="474"/>
      <c r="L25" s="494">
        <v>1</v>
      </c>
      <c r="M25" s="495"/>
      <c r="N25" s="495"/>
      <c r="O25" s="495"/>
      <c r="P25" s="537"/>
      <c r="Q25" s="494">
        <v>6780</v>
      </c>
      <c r="R25" s="495"/>
      <c r="S25" s="495"/>
      <c r="T25" s="495"/>
      <c r="U25" s="495"/>
      <c r="V25" s="537"/>
      <c r="W25" s="589"/>
      <c r="X25" s="590"/>
      <c r="Y25" s="591"/>
      <c r="Z25" s="493" t="s">
        <v>172</v>
      </c>
      <c r="AA25" s="473"/>
      <c r="AB25" s="473"/>
      <c r="AC25" s="473"/>
      <c r="AD25" s="473"/>
      <c r="AE25" s="473"/>
      <c r="AF25" s="473"/>
      <c r="AG25" s="474"/>
      <c r="AH25" s="494" t="s">
        <v>128</v>
      </c>
      <c r="AI25" s="495"/>
      <c r="AJ25" s="495"/>
      <c r="AK25" s="495"/>
      <c r="AL25" s="537"/>
      <c r="AM25" s="494" t="s">
        <v>173</v>
      </c>
      <c r="AN25" s="495"/>
      <c r="AO25" s="495"/>
      <c r="AP25" s="495"/>
      <c r="AQ25" s="495"/>
      <c r="AR25" s="537"/>
      <c r="AS25" s="494" t="s">
        <v>128</v>
      </c>
      <c r="AT25" s="495"/>
      <c r="AU25" s="495"/>
      <c r="AV25" s="495"/>
      <c r="AW25" s="495"/>
      <c r="AX25" s="496"/>
      <c r="AY25" s="403" t="s">
        <v>174</v>
      </c>
      <c r="AZ25" s="404"/>
      <c r="BA25" s="404"/>
      <c r="BB25" s="404"/>
      <c r="BC25" s="404"/>
      <c r="BD25" s="404"/>
      <c r="BE25" s="404"/>
      <c r="BF25" s="404"/>
      <c r="BG25" s="404"/>
      <c r="BH25" s="404"/>
      <c r="BI25" s="404"/>
      <c r="BJ25" s="404"/>
      <c r="BK25" s="404"/>
      <c r="BL25" s="404"/>
      <c r="BM25" s="405"/>
      <c r="BN25" s="406">
        <v>201025</v>
      </c>
      <c r="BO25" s="407"/>
      <c r="BP25" s="407"/>
      <c r="BQ25" s="407"/>
      <c r="BR25" s="407"/>
      <c r="BS25" s="407"/>
      <c r="BT25" s="407"/>
      <c r="BU25" s="408"/>
      <c r="BV25" s="406">
        <v>408983</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175</v>
      </c>
      <c r="F26" s="473"/>
      <c r="G26" s="473"/>
      <c r="H26" s="473"/>
      <c r="I26" s="473"/>
      <c r="J26" s="473"/>
      <c r="K26" s="474"/>
      <c r="L26" s="494">
        <v>1</v>
      </c>
      <c r="M26" s="495"/>
      <c r="N26" s="495"/>
      <c r="O26" s="495"/>
      <c r="P26" s="537"/>
      <c r="Q26" s="494">
        <v>6130</v>
      </c>
      <c r="R26" s="495"/>
      <c r="S26" s="495"/>
      <c r="T26" s="495"/>
      <c r="U26" s="495"/>
      <c r="V26" s="537"/>
      <c r="W26" s="589"/>
      <c r="X26" s="590"/>
      <c r="Y26" s="591"/>
      <c r="Z26" s="493" t="s">
        <v>176</v>
      </c>
      <c r="AA26" s="595"/>
      <c r="AB26" s="595"/>
      <c r="AC26" s="595"/>
      <c r="AD26" s="595"/>
      <c r="AE26" s="595"/>
      <c r="AF26" s="595"/>
      <c r="AG26" s="596"/>
      <c r="AH26" s="494">
        <v>7</v>
      </c>
      <c r="AI26" s="495"/>
      <c r="AJ26" s="495"/>
      <c r="AK26" s="495"/>
      <c r="AL26" s="537"/>
      <c r="AM26" s="494">
        <v>20818</v>
      </c>
      <c r="AN26" s="495"/>
      <c r="AO26" s="495"/>
      <c r="AP26" s="495"/>
      <c r="AQ26" s="495"/>
      <c r="AR26" s="537"/>
      <c r="AS26" s="494">
        <v>2974</v>
      </c>
      <c r="AT26" s="495"/>
      <c r="AU26" s="495"/>
      <c r="AV26" s="495"/>
      <c r="AW26" s="495"/>
      <c r="AX26" s="496"/>
      <c r="AY26" s="446" t="s">
        <v>177</v>
      </c>
      <c r="AZ26" s="447"/>
      <c r="BA26" s="447"/>
      <c r="BB26" s="447"/>
      <c r="BC26" s="447"/>
      <c r="BD26" s="447"/>
      <c r="BE26" s="447"/>
      <c r="BF26" s="447"/>
      <c r="BG26" s="447"/>
      <c r="BH26" s="447"/>
      <c r="BI26" s="447"/>
      <c r="BJ26" s="447"/>
      <c r="BK26" s="447"/>
      <c r="BL26" s="447"/>
      <c r="BM26" s="448"/>
      <c r="BN26" s="443" t="s">
        <v>178</v>
      </c>
      <c r="BO26" s="444"/>
      <c r="BP26" s="444"/>
      <c r="BQ26" s="444"/>
      <c r="BR26" s="444"/>
      <c r="BS26" s="444"/>
      <c r="BT26" s="444"/>
      <c r="BU26" s="445"/>
      <c r="BV26" s="443" t="s">
        <v>128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179</v>
      </c>
      <c r="F27" s="473"/>
      <c r="G27" s="473"/>
      <c r="H27" s="473"/>
      <c r="I27" s="473"/>
      <c r="J27" s="473"/>
      <c r="K27" s="474"/>
      <c r="L27" s="494">
        <v>1</v>
      </c>
      <c r="M27" s="495"/>
      <c r="N27" s="495"/>
      <c r="O27" s="495"/>
      <c r="P27" s="537"/>
      <c r="Q27" s="494">
        <v>3070</v>
      </c>
      <c r="R27" s="495"/>
      <c r="S27" s="495"/>
      <c r="T27" s="495"/>
      <c r="U27" s="495"/>
      <c r="V27" s="537"/>
      <c r="W27" s="589"/>
      <c r="X27" s="590"/>
      <c r="Y27" s="591"/>
      <c r="Z27" s="493" t="s">
        <v>180</v>
      </c>
      <c r="AA27" s="473"/>
      <c r="AB27" s="473"/>
      <c r="AC27" s="473"/>
      <c r="AD27" s="473"/>
      <c r="AE27" s="473"/>
      <c r="AF27" s="473"/>
      <c r="AG27" s="474"/>
      <c r="AH27" s="494">
        <v>2</v>
      </c>
      <c r="AI27" s="495"/>
      <c r="AJ27" s="495"/>
      <c r="AK27" s="495"/>
      <c r="AL27" s="537"/>
      <c r="AM27" s="494" t="s">
        <v>181</v>
      </c>
      <c r="AN27" s="495"/>
      <c r="AO27" s="495"/>
      <c r="AP27" s="495"/>
      <c r="AQ27" s="495"/>
      <c r="AR27" s="537"/>
      <c r="AS27" s="494" t="s">
        <v>181</v>
      </c>
      <c r="AT27" s="495"/>
      <c r="AU27" s="495"/>
      <c r="AV27" s="495"/>
      <c r="AW27" s="495"/>
      <c r="AX27" s="496"/>
      <c r="AY27" s="538" t="s">
        <v>182</v>
      </c>
      <c r="AZ27" s="539"/>
      <c r="BA27" s="539"/>
      <c r="BB27" s="539"/>
      <c r="BC27" s="539"/>
      <c r="BD27" s="539"/>
      <c r="BE27" s="539"/>
      <c r="BF27" s="539"/>
      <c r="BG27" s="539"/>
      <c r="BH27" s="539"/>
      <c r="BI27" s="539"/>
      <c r="BJ27" s="539"/>
      <c r="BK27" s="539"/>
      <c r="BL27" s="539"/>
      <c r="BM27" s="540"/>
      <c r="BN27" s="562" t="s">
        <v>173</v>
      </c>
      <c r="BO27" s="563"/>
      <c r="BP27" s="563"/>
      <c r="BQ27" s="563"/>
      <c r="BR27" s="563"/>
      <c r="BS27" s="563"/>
      <c r="BT27" s="563"/>
      <c r="BU27" s="564"/>
      <c r="BV27" s="562" t="s">
        <v>173</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183</v>
      </c>
      <c r="F28" s="473"/>
      <c r="G28" s="473"/>
      <c r="H28" s="473"/>
      <c r="I28" s="473"/>
      <c r="J28" s="473"/>
      <c r="K28" s="474"/>
      <c r="L28" s="494">
        <v>1</v>
      </c>
      <c r="M28" s="495"/>
      <c r="N28" s="495"/>
      <c r="O28" s="495"/>
      <c r="P28" s="537"/>
      <c r="Q28" s="494">
        <v>2450</v>
      </c>
      <c r="R28" s="495"/>
      <c r="S28" s="495"/>
      <c r="T28" s="495"/>
      <c r="U28" s="495"/>
      <c r="V28" s="537"/>
      <c r="W28" s="589"/>
      <c r="X28" s="590"/>
      <c r="Y28" s="591"/>
      <c r="Z28" s="493" t="s">
        <v>184</v>
      </c>
      <c r="AA28" s="473"/>
      <c r="AB28" s="473"/>
      <c r="AC28" s="473"/>
      <c r="AD28" s="473"/>
      <c r="AE28" s="473"/>
      <c r="AF28" s="473"/>
      <c r="AG28" s="474"/>
      <c r="AH28" s="494" t="s">
        <v>173</v>
      </c>
      <c r="AI28" s="495"/>
      <c r="AJ28" s="495"/>
      <c r="AK28" s="495"/>
      <c r="AL28" s="537"/>
      <c r="AM28" s="494" t="s">
        <v>173</v>
      </c>
      <c r="AN28" s="495"/>
      <c r="AO28" s="495"/>
      <c r="AP28" s="495"/>
      <c r="AQ28" s="495"/>
      <c r="AR28" s="537"/>
      <c r="AS28" s="494" t="s">
        <v>173</v>
      </c>
      <c r="AT28" s="495"/>
      <c r="AU28" s="495"/>
      <c r="AV28" s="495"/>
      <c r="AW28" s="495"/>
      <c r="AX28" s="496"/>
      <c r="AY28" s="597" t="s">
        <v>185</v>
      </c>
      <c r="AZ28" s="598"/>
      <c r="BA28" s="598"/>
      <c r="BB28" s="599"/>
      <c r="BC28" s="403" t="s">
        <v>50</v>
      </c>
      <c r="BD28" s="404"/>
      <c r="BE28" s="404"/>
      <c r="BF28" s="404"/>
      <c r="BG28" s="404"/>
      <c r="BH28" s="404"/>
      <c r="BI28" s="404"/>
      <c r="BJ28" s="404"/>
      <c r="BK28" s="404"/>
      <c r="BL28" s="404"/>
      <c r="BM28" s="405"/>
      <c r="BN28" s="406">
        <v>511097</v>
      </c>
      <c r="BO28" s="407"/>
      <c r="BP28" s="407"/>
      <c r="BQ28" s="407"/>
      <c r="BR28" s="407"/>
      <c r="BS28" s="407"/>
      <c r="BT28" s="407"/>
      <c r="BU28" s="408"/>
      <c r="BV28" s="406">
        <v>413297</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186</v>
      </c>
      <c r="F29" s="473"/>
      <c r="G29" s="473"/>
      <c r="H29" s="473"/>
      <c r="I29" s="473"/>
      <c r="J29" s="473"/>
      <c r="K29" s="474"/>
      <c r="L29" s="494">
        <v>11</v>
      </c>
      <c r="M29" s="495"/>
      <c r="N29" s="495"/>
      <c r="O29" s="495"/>
      <c r="P29" s="537"/>
      <c r="Q29" s="494">
        <v>1930</v>
      </c>
      <c r="R29" s="495"/>
      <c r="S29" s="495"/>
      <c r="T29" s="495"/>
      <c r="U29" s="495"/>
      <c r="V29" s="537"/>
      <c r="W29" s="592"/>
      <c r="X29" s="593"/>
      <c r="Y29" s="594"/>
      <c r="Z29" s="493" t="s">
        <v>187</v>
      </c>
      <c r="AA29" s="473"/>
      <c r="AB29" s="473"/>
      <c r="AC29" s="473"/>
      <c r="AD29" s="473"/>
      <c r="AE29" s="473"/>
      <c r="AF29" s="473"/>
      <c r="AG29" s="474"/>
      <c r="AH29" s="494">
        <v>197</v>
      </c>
      <c r="AI29" s="495"/>
      <c r="AJ29" s="495"/>
      <c r="AK29" s="495"/>
      <c r="AL29" s="537"/>
      <c r="AM29" s="494">
        <v>560309</v>
      </c>
      <c r="AN29" s="495"/>
      <c r="AO29" s="495"/>
      <c r="AP29" s="495"/>
      <c r="AQ29" s="495"/>
      <c r="AR29" s="537"/>
      <c r="AS29" s="494">
        <v>2844</v>
      </c>
      <c r="AT29" s="495"/>
      <c r="AU29" s="495"/>
      <c r="AV29" s="495"/>
      <c r="AW29" s="495"/>
      <c r="AX29" s="496"/>
      <c r="AY29" s="600"/>
      <c r="AZ29" s="601"/>
      <c r="BA29" s="601"/>
      <c r="BB29" s="602"/>
      <c r="BC29" s="477" t="s">
        <v>188</v>
      </c>
      <c r="BD29" s="478"/>
      <c r="BE29" s="478"/>
      <c r="BF29" s="478"/>
      <c r="BG29" s="478"/>
      <c r="BH29" s="478"/>
      <c r="BI29" s="478"/>
      <c r="BJ29" s="478"/>
      <c r="BK29" s="478"/>
      <c r="BL29" s="478"/>
      <c r="BM29" s="479"/>
      <c r="BN29" s="443">
        <v>537001</v>
      </c>
      <c r="BO29" s="444"/>
      <c r="BP29" s="444"/>
      <c r="BQ29" s="444"/>
      <c r="BR29" s="444"/>
      <c r="BS29" s="444"/>
      <c r="BT29" s="444"/>
      <c r="BU29" s="445"/>
      <c r="BV29" s="443">
        <v>427700</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189</v>
      </c>
      <c r="X30" s="611"/>
      <c r="Y30" s="611"/>
      <c r="Z30" s="611"/>
      <c r="AA30" s="611"/>
      <c r="AB30" s="611"/>
      <c r="AC30" s="611"/>
      <c r="AD30" s="611"/>
      <c r="AE30" s="611"/>
      <c r="AF30" s="611"/>
      <c r="AG30" s="612"/>
      <c r="AH30" s="570">
        <v>96.7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890400</v>
      </c>
      <c r="BO30" s="563"/>
      <c r="BP30" s="563"/>
      <c r="BQ30" s="563"/>
      <c r="BR30" s="563"/>
      <c r="BS30" s="563"/>
      <c r="BT30" s="563"/>
      <c r="BU30" s="564"/>
      <c r="BV30" s="562">
        <v>936916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190</v>
      </c>
      <c r="D32" s="606"/>
      <c r="E32" s="606"/>
      <c r="F32" s="606"/>
      <c r="G32" s="606"/>
      <c r="H32" s="606"/>
      <c r="I32" s="606"/>
      <c r="J32" s="606"/>
      <c r="K32" s="606"/>
      <c r="L32" s="606"/>
      <c r="M32" s="606"/>
      <c r="N32" s="606"/>
      <c r="O32" s="606"/>
      <c r="P32" s="606"/>
      <c r="Q32" s="606"/>
      <c r="R32" s="606"/>
      <c r="S32" s="606"/>
      <c r="U32" s="447" t="s">
        <v>191</v>
      </c>
      <c r="V32" s="447"/>
      <c r="W32" s="447"/>
      <c r="X32" s="447"/>
      <c r="Y32" s="447"/>
      <c r="Z32" s="447"/>
      <c r="AA32" s="447"/>
      <c r="AB32" s="447"/>
      <c r="AC32" s="447"/>
      <c r="AD32" s="447"/>
      <c r="AE32" s="447"/>
      <c r="AF32" s="447"/>
      <c r="AG32" s="447"/>
      <c r="AH32" s="447"/>
      <c r="AI32" s="447"/>
      <c r="AJ32" s="447"/>
      <c r="AK32" s="447"/>
      <c r="AM32" s="447" t="s">
        <v>192</v>
      </c>
      <c r="AN32" s="447"/>
      <c r="AO32" s="447"/>
      <c r="AP32" s="447"/>
      <c r="AQ32" s="447"/>
      <c r="AR32" s="447"/>
      <c r="AS32" s="447"/>
      <c r="AT32" s="447"/>
      <c r="AU32" s="447"/>
      <c r="AV32" s="447"/>
      <c r="AW32" s="447"/>
      <c r="AX32" s="447"/>
      <c r="AY32" s="447"/>
      <c r="AZ32" s="447"/>
      <c r="BA32" s="447"/>
      <c r="BB32" s="447"/>
      <c r="BC32" s="447"/>
      <c r="BE32" s="447" t="s">
        <v>193</v>
      </c>
      <c r="BF32" s="447"/>
      <c r="BG32" s="447"/>
      <c r="BH32" s="447"/>
      <c r="BI32" s="447"/>
      <c r="BJ32" s="447"/>
      <c r="BK32" s="447"/>
      <c r="BL32" s="447"/>
      <c r="BM32" s="447"/>
      <c r="BN32" s="447"/>
      <c r="BO32" s="447"/>
      <c r="BP32" s="447"/>
      <c r="BQ32" s="447"/>
      <c r="BR32" s="447"/>
      <c r="BS32" s="447"/>
      <c r="BT32" s="447"/>
      <c r="BU32" s="447"/>
      <c r="BW32" s="447" t="s">
        <v>194</v>
      </c>
      <c r="BX32" s="447"/>
      <c r="BY32" s="447"/>
      <c r="BZ32" s="447"/>
      <c r="CA32" s="447"/>
      <c r="CB32" s="447"/>
      <c r="CC32" s="447"/>
      <c r="CD32" s="447"/>
      <c r="CE32" s="447"/>
      <c r="CF32" s="447"/>
      <c r="CG32" s="447"/>
      <c r="CH32" s="447"/>
      <c r="CI32" s="447"/>
      <c r="CJ32" s="447"/>
      <c r="CK32" s="447"/>
      <c r="CL32" s="447"/>
      <c r="CM32" s="447"/>
      <c r="CO32" s="447" t="s">
        <v>195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196</v>
      </c>
      <c r="D33" s="467"/>
      <c r="E33" s="432" t="s">
        <v>197</v>
      </c>
      <c r="F33" s="432"/>
      <c r="G33" s="432"/>
      <c r="H33" s="432"/>
      <c r="I33" s="432"/>
      <c r="J33" s="432"/>
      <c r="K33" s="432"/>
      <c r="L33" s="432"/>
      <c r="M33" s="432"/>
      <c r="N33" s="432"/>
      <c r="O33" s="432"/>
      <c r="P33" s="432"/>
      <c r="Q33" s="432"/>
      <c r="R33" s="432"/>
      <c r="S33" s="432"/>
      <c r="T33" s="206"/>
      <c r="U33" s="467" t="s">
        <v>196</v>
      </c>
      <c r="V33" s="467"/>
      <c r="W33" s="432" t="s">
        <v>198</v>
      </c>
      <c r="X33" s="432"/>
      <c r="Y33" s="432"/>
      <c r="Z33" s="432"/>
      <c r="AA33" s="432"/>
      <c r="AB33" s="432"/>
      <c r="AC33" s="432"/>
      <c r="AD33" s="432"/>
      <c r="AE33" s="432"/>
      <c r="AF33" s="432"/>
      <c r="AG33" s="432"/>
      <c r="AH33" s="432"/>
      <c r="AI33" s="432"/>
      <c r="AJ33" s="432"/>
      <c r="AK33" s="432"/>
      <c r="AL33" s="206"/>
      <c r="AM33" s="467" t="s">
        <v>196</v>
      </c>
      <c r="AN33" s="467"/>
      <c r="AO33" s="432" t="s">
        <v>198</v>
      </c>
      <c r="AP33" s="432"/>
      <c r="AQ33" s="432"/>
      <c r="AR33" s="432"/>
      <c r="AS33" s="432"/>
      <c r="AT33" s="432"/>
      <c r="AU33" s="432"/>
      <c r="AV33" s="432"/>
      <c r="AW33" s="432"/>
      <c r="AX33" s="432"/>
      <c r="AY33" s="432"/>
      <c r="AZ33" s="432"/>
      <c r="BA33" s="432"/>
      <c r="BB33" s="432"/>
      <c r="BC33" s="432"/>
      <c r="BD33" s="207"/>
      <c r="BE33" s="432" t="s">
        <v>199</v>
      </c>
      <c r="BF33" s="432"/>
      <c r="BG33" s="432" t="s">
        <v>200</v>
      </c>
      <c r="BH33" s="432"/>
      <c r="BI33" s="432"/>
      <c r="BJ33" s="432"/>
      <c r="BK33" s="432"/>
      <c r="BL33" s="432"/>
      <c r="BM33" s="432"/>
      <c r="BN33" s="432"/>
      <c r="BO33" s="432"/>
      <c r="BP33" s="432"/>
      <c r="BQ33" s="432"/>
      <c r="BR33" s="432"/>
      <c r="BS33" s="432"/>
      <c r="BT33" s="432"/>
      <c r="BU33" s="432"/>
      <c r="BV33" s="207"/>
      <c r="BW33" s="467" t="s">
        <v>199</v>
      </c>
      <c r="BX33" s="467"/>
      <c r="BY33" s="432" t="s">
        <v>201</v>
      </c>
      <c r="BZ33" s="432"/>
      <c r="CA33" s="432"/>
      <c r="CB33" s="432"/>
      <c r="CC33" s="432"/>
      <c r="CD33" s="432"/>
      <c r="CE33" s="432"/>
      <c r="CF33" s="432"/>
      <c r="CG33" s="432"/>
      <c r="CH33" s="432"/>
      <c r="CI33" s="432"/>
      <c r="CJ33" s="432"/>
      <c r="CK33" s="432"/>
      <c r="CL33" s="432"/>
      <c r="CM33" s="432"/>
      <c r="CN33" s="206"/>
      <c r="CO33" s="467" t="s">
        <v>202</v>
      </c>
      <c r="CP33" s="467"/>
      <c r="CQ33" s="432" t="s">
        <v>203</v>
      </c>
      <c r="CR33" s="432"/>
      <c r="CS33" s="432"/>
      <c r="CT33" s="432"/>
      <c r="CU33" s="432"/>
      <c r="CV33" s="432"/>
      <c r="CW33" s="432"/>
      <c r="CX33" s="432"/>
      <c r="CY33" s="432"/>
      <c r="CZ33" s="432"/>
      <c r="DA33" s="432"/>
      <c r="DB33" s="432"/>
      <c r="DC33" s="432"/>
      <c r="DD33" s="432"/>
      <c r="DE33" s="432"/>
      <c r="DF33" s="206"/>
      <c r="DG33" s="632" t="s">
        <v>204</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f>IF(BG34="","",MAX(C34:D43,U34:V43,AM34:AN43)+1)</f>
        <v>8</v>
      </c>
      <c r="BF34" s="633"/>
      <c r="BG34" s="634" t="str">
        <f>IF('各会計、関係団体の財政状況及び健全化判断比率'!B34="","",'各会計、関係団体の財政状況及び健全化判断比率'!B34)</f>
        <v>簡易水道事業特別会計</v>
      </c>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釧路・根室広域地方税滞納整理機構</v>
      </c>
      <c r="BZ34" s="634"/>
      <c r="CA34" s="634"/>
      <c r="CB34" s="634"/>
      <c r="CC34" s="634"/>
      <c r="CD34" s="634"/>
      <c r="CE34" s="634"/>
      <c r="CF34" s="634"/>
      <c r="CG34" s="634"/>
      <c r="CH34" s="634"/>
      <c r="CI34" s="634"/>
      <c r="CJ34" s="634"/>
      <c r="CK34" s="634"/>
      <c r="CL34" s="634"/>
      <c r="CM34" s="634"/>
      <c r="CN34" s="181"/>
      <c r="CO34" s="633">
        <f>IF(CQ34="","",MAX(C34:D43,U34:V43,AM34:AN43,BE34:BF43,BW34:BX43)+1)</f>
        <v>14</v>
      </c>
      <c r="CP34" s="633"/>
      <c r="CQ34" s="634" t="str">
        <f>IF('各会計、関係団体の財政状況及び健全化判断比率'!BS7="","",'各会計、関係団体の財政状況及び健全化判断比率'!BS7)</f>
        <v>厚岸味覚ターミナル</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IF('各会計、関係団体の財政状況及び健全化判断比率'!B33="","",'各会計、関係団体の財政状況及び健全化判断比率'!B33)</f>
        <v>病院事業会計</v>
      </c>
      <c r="AP35" s="634"/>
      <c r="AQ35" s="634"/>
      <c r="AR35" s="634"/>
      <c r="AS35" s="634"/>
      <c r="AT35" s="634"/>
      <c r="AU35" s="634"/>
      <c r="AV35" s="634"/>
      <c r="AW35" s="634"/>
      <c r="AX35" s="634"/>
      <c r="AY35" s="634"/>
      <c r="AZ35" s="634"/>
      <c r="BA35" s="634"/>
      <c r="BB35" s="634"/>
      <c r="BC35" s="634"/>
      <c r="BD35" s="181"/>
      <c r="BE35" s="633">
        <f t="shared" ref="BE35:BE43" si="1">IF(BG35="","",BE34+1)</f>
        <v>9</v>
      </c>
      <c r="BF35" s="633"/>
      <c r="BG35" s="634" t="str">
        <f>IF('各会計、関係団体の財政状況及び健全化判断比率'!B35="","",'各会計、関係団体の財政状況及び健全化判断比率'!B35)</f>
        <v>下水道事業特別会計</v>
      </c>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釧路東部消防組合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釧路広域連合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介護老人保健施設事業特別会計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釧路公立大学事務組合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36" t="s">
        <v>206</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207</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208</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209</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210</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211</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212</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213</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KgPWGPE/rL1iOhYcqq47XqI9eBperu1YT9RboE4VRjZCUdd6chQiLUZ1s253OavIiiIGG0/eHNax2mYM7TFSsg==" saltValue="DYjKTeC9QkxFNAF7Mi2R3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214</v>
      </c>
      <c r="DI1" s="639"/>
      <c r="DJ1" s="639"/>
      <c r="DK1" s="639"/>
      <c r="DL1" s="639"/>
      <c r="DM1" s="639"/>
      <c r="DN1" s="640"/>
      <c r="DO1" s="214"/>
      <c r="DP1" s="638" t="s">
        <v>215</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220</v>
      </c>
      <c r="S4" s="642"/>
      <c r="T4" s="642"/>
      <c r="U4" s="642"/>
      <c r="V4" s="642"/>
      <c r="W4" s="642"/>
      <c r="X4" s="642"/>
      <c r="Y4" s="643"/>
      <c r="Z4" s="641" t="s">
        <v>221</v>
      </c>
      <c r="AA4" s="642"/>
      <c r="AB4" s="642"/>
      <c r="AC4" s="643"/>
      <c r="AD4" s="641" t="s">
        <v>222</v>
      </c>
      <c r="AE4" s="642"/>
      <c r="AF4" s="642"/>
      <c r="AG4" s="642"/>
      <c r="AH4" s="642"/>
      <c r="AI4" s="642"/>
      <c r="AJ4" s="642"/>
      <c r="AK4" s="643"/>
      <c r="AL4" s="641" t="s">
        <v>221</v>
      </c>
      <c r="AM4" s="642"/>
      <c r="AN4" s="642"/>
      <c r="AO4" s="643"/>
      <c r="AP4" s="644" t="s">
        <v>223</v>
      </c>
      <c r="AQ4" s="644"/>
      <c r="AR4" s="644"/>
      <c r="AS4" s="644"/>
      <c r="AT4" s="644"/>
      <c r="AU4" s="644"/>
      <c r="AV4" s="644"/>
      <c r="AW4" s="644"/>
      <c r="AX4" s="644"/>
      <c r="AY4" s="644"/>
      <c r="AZ4" s="644"/>
      <c r="BA4" s="644"/>
      <c r="BB4" s="644"/>
      <c r="BC4" s="644"/>
      <c r="BD4" s="644"/>
      <c r="BE4" s="644"/>
      <c r="BF4" s="644"/>
      <c r="BG4" s="644" t="s">
        <v>224</v>
      </c>
      <c r="BH4" s="644"/>
      <c r="BI4" s="644"/>
      <c r="BJ4" s="644"/>
      <c r="BK4" s="644"/>
      <c r="BL4" s="644"/>
      <c r="BM4" s="644"/>
      <c r="BN4" s="644"/>
      <c r="BO4" s="644" t="s">
        <v>221</v>
      </c>
      <c r="BP4" s="644"/>
      <c r="BQ4" s="644"/>
      <c r="BR4" s="644"/>
      <c r="BS4" s="644" t="s">
        <v>225</v>
      </c>
      <c r="BT4" s="644"/>
      <c r="BU4" s="644"/>
      <c r="BV4" s="644"/>
      <c r="BW4" s="644"/>
      <c r="BX4" s="644"/>
      <c r="BY4" s="644"/>
      <c r="BZ4" s="644"/>
      <c r="CA4" s="644"/>
      <c r="CB4" s="644"/>
      <c r="CD4" s="641" t="s">
        <v>226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227</v>
      </c>
      <c r="C5" s="646"/>
      <c r="D5" s="646"/>
      <c r="E5" s="646"/>
      <c r="F5" s="646"/>
      <c r="G5" s="646"/>
      <c r="H5" s="646"/>
      <c r="I5" s="646"/>
      <c r="J5" s="646"/>
      <c r="K5" s="646"/>
      <c r="L5" s="646"/>
      <c r="M5" s="646"/>
      <c r="N5" s="646"/>
      <c r="O5" s="646"/>
      <c r="P5" s="646"/>
      <c r="Q5" s="647"/>
      <c r="R5" s="648">
        <v>1124833</v>
      </c>
      <c r="S5" s="649"/>
      <c r="T5" s="649"/>
      <c r="U5" s="649"/>
      <c r="V5" s="649"/>
      <c r="W5" s="649"/>
      <c r="X5" s="649"/>
      <c r="Y5" s="650"/>
      <c r="Z5" s="651">
        <v>9.3000000000000007</v>
      </c>
      <c r="AA5" s="651"/>
      <c r="AB5" s="651"/>
      <c r="AC5" s="651"/>
      <c r="AD5" s="652">
        <v>1083715</v>
      </c>
      <c r="AE5" s="652"/>
      <c r="AF5" s="652"/>
      <c r="AG5" s="652"/>
      <c r="AH5" s="652"/>
      <c r="AI5" s="652"/>
      <c r="AJ5" s="652"/>
      <c r="AK5" s="652"/>
      <c r="AL5" s="653">
        <v>19.600000000000001</v>
      </c>
      <c r="AM5" s="654"/>
      <c r="AN5" s="654"/>
      <c r="AO5" s="655"/>
      <c r="AP5" s="645" t="s">
        <v>228</v>
      </c>
      <c r="AQ5" s="646"/>
      <c r="AR5" s="646"/>
      <c r="AS5" s="646"/>
      <c r="AT5" s="646"/>
      <c r="AU5" s="646"/>
      <c r="AV5" s="646"/>
      <c r="AW5" s="646"/>
      <c r="AX5" s="646"/>
      <c r="AY5" s="646"/>
      <c r="AZ5" s="646"/>
      <c r="BA5" s="646"/>
      <c r="BB5" s="646"/>
      <c r="BC5" s="646"/>
      <c r="BD5" s="646"/>
      <c r="BE5" s="646"/>
      <c r="BF5" s="647"/>
      <c r="BG5" s="659">
        <v>1083716</v>
      </c>
      <c r="BH5" s="660"/>
      <c r="BI5" s="660"/>
      <c r="BJ5" s="660"/>
      <c r="BK5" s="660"/>
      <c r="BL5" s="660"/>
      <c r="BM5" s="660"/>
      <c r="BN5" s="661"/>
      <c r="BO5" s="662">
        <v>96.3</v>
      </c>
      <c r="BP5" s="662"/>
      <c r="BQ5" s="662"/>
      <c r="BR5" s="662"/>
      <c r="BS5" s="663">
        <v>17104</v>
      </c>
      <c r="BT5" s="663"/>
      <c r="BU5" s="663"/>
      <c r="BV5" s="663"/>
      <c r="BW5" s="663"/>
      <c r="BX5" s="663"/>
      <c r="BY5" s="663"/>
      <c r="BZ5" s="663"/>
      <c r="CA5" s="663"/>
      <c r="CB5" s="667"/>
      <c r="CD5" s="641" t="s">
        <v>223</v>
      </c>
      <c r="CE5" s="642"/>
      <c r="CF5" s="642"/>
      <c r="CG5" s="642"/>
      <c r="CH5" s="642"/>
      <c r="CI5" s="642"/>
      <c r="CJ5" s="642"/>
      <c r="CK5" s="642"/>
      <c r="CL5" s="642"/>
      <c r="CM5" s="642"/>
      <c r="CN5" s="642"/>
      <c r="CO5" s="642"/>
      <c r="CP5" s="642"/>
      <c r="CQ5" s="643"/>
      <c r="CR5" s="641" t="s">
        <v>229</v>
      </c>
      <c r="CS5" s="642"/>
      <c r="CT5" s="642"/>
      <c r="CU5" s="642"/>
      <c r="CV5" s="642"/>
      <c r="CW5" s="642"/>
      <c r="CX5" s="642"/>
      <c r="CY5" s="643"/>
      <c r="CZ5" s="641" t="s">
        <v>221</v>
      </c>
      <c r="DA5" s="642"/>
      <c r="DB5" s="642"/>
      <c r="DC5" s="643"/>
      <c r="DD5" s="641" t="s">
        <v>230</v>
      </c>
      <c r="DE5" s="642"/>
      <c r="DF5" s="642"/>
      <c r="DG5" s="642"/>
      <c r="DH5" s="642"/>
      <c r="DI5" s="642"/>
      <c r="DJ5" s="642"/>
      <c r="DK5" s="642"/>
      <c r="DL5" s="642"/>
      <c r="DM5" s="642"/>
      <c r="DN5" s="642"/>
      <c r="DO5" s="642"/>
      <c r="DP5" s="643"/>
      <c r="DQ5" s="641" t="s">
        <v>231</v>
      </c>
      <c r="DR5" s="642"/>
      <c r="DS5" s="642"/>
      <c r="DT5" s="642"/>
      <c r="DU5" s="642"/>
      <c r="DV5" s="642"/>
      <c r="DW5" s="642"/>
      <c r="DX5" s="642"/>
      <c r="DY5" s="642"/>
      <c r="DZ5" s="642"/>
      <c r="EA5" s="642"/>
      <c r="EB5" s="642"/>
      <c r="EC5" s="643"/>
    </row>
    <row r="6" spans="2:143" ht="11.25" customHeight="1" x14ac:dyDescent="0.15">
      <c r="B6" s="656" t="s">
        <v>232</v>
      </c>
      <c r="C6" s="657"/>
      <c r="D6" s="657"/>
      <c r="E6" s="657"/>
      <c r="F6" s="657"/>
      <c r="G6" s="657"/>
      <c r="H6" s="657"/>
      <c r="I6" s="657"/>
      <c r="J6" s="657"/>
      <c r="K6" s="657"/>
      <c r="L6" s="657"/>
      <c r="M6" s="657"/>
      <c r="N6" s="657"/>
      <c r="O6" s="657"/>
      <c r="P6" s="657"/>
      <c r="Q6" s="658"/>
      <c r="R6" s="659">
        <v>115915</v>
      </c>
      <c r="S6" s="660"/>
      <c r="T6" s="660"/>
      <c r="U6" s="660"/>
      <c r="V6" s="660"/>
      <c r="W6" s="660"/>
      <c r="X6" s="660"/>
      <c r="Y6" s="661"/>
      <c r="Z6" s="662">
        <v>1</v>
      </c>
      <c r="AA6" s="662"/>
      <c r="AB6" s="662"/>
      <c r="AC6" s="662"/>
      <c r="AD6" s="663">
        <v>115915</v>
      </c>
      <c r="AE6" s="663"/>
      <c r="AF6" s="663"/>
      <c r="AG6" s="663"/>
      <c r="AH6" s="663"/>
      <c r="AI6" s="663"/>
      <c r="AJ6" s="663"/>
      <c r="AK6" s="663"/>
      <c r="AL6" s="664">
        <v>2.1</v>
      </c>
      <c r="AM6" s="665"/>
      <c r="AN6" s="665"/>
      <c r="AO6" s="666"/>
      <c r="AP6" s="656" t="s">
        <v>233</v>
      </c>
      <c r="AQ6" s="657"/>
      <c r="AR6" s="657"/>
      <c r="AS6" s="657"/>
      <c r="AT6" s="657"/>
      <c r="AU6" s="657"/>
      <c r="AV6" s="657"/>
      <c r="AW6" s="657"/>
      <c r="AX6" s="657"/>
      <c r="AY6" s="657"/>
      <c r="AZ6" s="657"/>
      <c r="BA6" s="657"/>
      <c r="BB6" s="657"/>
      <c r="BC6" s="657"/>
      <c r="BD6" s="657"/>
      <c r="BE6" s="657"/>
      <c r="BF6" s="658"/>
      <c r="BG6" s="659">
        <v>1083716</v>
      </c>
      <c r="BH6" s="660"/>
      <c r="BI6" s="660"/>
      <c r="BJ6" s="660"/>
      <c r="BK6" s="660"/>
      <c r="BL6" s="660"/>
      <c r="BM6" s="660"/>
      <c r="BN6" s="661"/>
      <c r="BO6" s="662">
        <v>96.3</v>
      </c>
      <c r="BP6" s="662"/>
      <c r="BQ6" s="662"/>
      <c r="BR6" s="662"/>
      <c r="BS6" s="663">
        <v>17104</v>
      </c>
      <c r="BT6" s="663"/>
      <c r="BU6" s="663"/>
      <c r="BV6" s="663"/>
      <c r="BW6" s="663"/>
      <c r="BX6" s="663"/>
      <c r="BY6" s="663"/>
      <c r="BZ6" s="663"/>
      <c r="CA6" s="663"/>
      <c r="CB6" s="667"/>
      <c r="CD6" s="645" t="s">
        <v>234</v>
      </c>
      <c r="CE6" s="646"/>
      <c r="CF6" s="646"/>
      <c r="CG6" s="646"/>
      <c r="CH6" s="646"/>
      <c r="CI6" s="646"/>
      <c r="CJ6" s="646"/>
      <c r="CK6" s="646"/>
      <c r="CL6" s="646"/>
      <c r="CM6" s="646"/>
      <c r="CN6" s="646"/>
      <c r="CO6" s="646"/>
      <c r="CP6" s="646"/>
      <c r="CQ6" s="647"/>
      <c r="CR6" s="659">
        <v>85402</v>
      </c>
      <c r="CS6" s="660"/>
      <c r="CT6" s="660"/>
      <c r="CU6" s="660"/>
      <c r="CV6" s="660"/>
      <c r="CW6" s="660"/>
      <c r="CX6" s="660"/>
      <c r="CY6" s="661"/>
      <c r="CZ6" s="653">
        <v>0.7</v>
      </c>
      <c r="DA6" s="654"/>
      <c r="DB6" s="654"/>
      <c r="DC6" s="670"/>
      <c r="DD6" s="668" t="s">
        <v>173</v>
      </c>
      <c r="DE6" s="660"/>
      <c r="DF6" s="660"/>
      <c r="DG6" s="660"/>
      <c r="DH6" s="660"/>
      <c r="DI6" s="660"/>
      <c r="DJ6" s="660"/>
      <c r="DK6" s="660"/>
      <c r="DL6" s="660"/>
      <c r="DM6" s="660"/>
      <c r="DN6" s="660"/>
      <c r="DO6" s="660"/>
      <c r="DP6" s="661"/>
      <c r="DQ6" s="668">
        <v>85402</v>
      </c>
      <c r="DR6" s="660"/>
      <c r="DS6" s="660"/>
      <c r="DT6" s="660"/>
      <c r="DU6" s="660"/>
      <c r="DV6" s="660"/>
      <c r="DW6" s="660"/>
      <c r="DX6" s="660"/>
      <c r="DY6" s="660"/>
      <c r="DZ6" s="660"/>
      <c r="EA6" s="660"/>
      <c r="EB6" s="660"/>
      <c r="EC6" s="669"/>
    </row>
    <row r="7" spans="2:143" ht="11.25" customHeight="1" x14ac:dyDescent="0.15">
      <c r="B7" s="656" t="s">
        <v>235</v>
      </c>
      <c r="C7" s="657"/>
      <c r="D7" s="657"/>
      <c r="E7" s="657"/>
      <c r="F7" s="657"/>
      <c r="G7" s="657"/>
      <c r="H7" s="657"/>
      <c r="I7" s="657"/>
      <c r="J7" s="657"/>
      <c r="K7" s="657"/>
      <c r="L7" s="657"/>
      <c r="M7" s="657"/>
      <c r="N7" s="657"/>
      <c r="O7" s="657"/>
      <c r="P7" s="657"/>
      <c r="Q7" s="658"/>
      <c r="R7" s="659">
        <v>447</v>
      </c>
      <c r="S7" s="660"/>
      <c r="T7" s="660"/>
      <c r="U7" s="660"/>
      <c r="V7" s="660"/>
      <c r="W7" s="660"/>
      <c r="X7" s="660"/>
      <c r="Y7" s="661"/>
      <c r="Z7" s="662">
        <v>0</v>
      </c>
      <c r="AA7" s="662"/>
      <c r="AB7" s="662"/>
      <c r="AC7" s="662"/>
      <c r="AD7" s="663">
        <v>447</v>
      </c>
      <c r="AE7" s="663"/>
      <c r="AF7" s="663"/>
      <c r="AG7" s="663"/>
      <c r="AH7" s="663"/>
      <c r="AI7" s="663"/>
      <c r="AJ7" s="663"/>
      <c r="AK7" s="663"/>
      <c r="AL7" s="664">
        <v>0</v>
      </c>
      <c r="AM7" s="665"/>
      <c r="AN7" s="665"/>
      <c r="AO7" s="666"/>
      <c r="AP7" s="656" t="s">
        <v>236</v>
      </c>
      <c r="AQ7" s="657"/>
      <c r="AR7" s="657"/>
      <c r="AS7" s="657"/>
      <c r="AT7" s="657"/>
      <c r="AU7" s="657"/>
      <c r="AV7" s="657"/>
      <c r="AW7" s="657"/>
      <c r="AX7" s="657"/>
      <c r="AY7" s="657"/>
      <c r="AZ7" s="657"/>
      <c r="BA7" s="657"/>
      <c r="BB7" s="657"/>
      <c r="BC7" s="657"/>
      <c r="BD7" s="657"/>
      <c r="BE7" s="657"/>
      <c r="BF7" s="658"/>
      <c r="BG7" s="659">
        <v>517710</v>
      </c>
      <c r="BH7" s="660"/>
      <c r="BI7" s="660"/>
      <c r="BJ7" s="660"/>
      <c r="BK7" s="660"/>
      <c r="BL7" s="660"/>
      <c r="BM7" s="660"/>
      <c r="BN7" s="661"/>
      <c r="BO7" s="662">
        <v>46</v>
      </c>
      <c r="BP7" s="662"/>
      <c r="BQ7" s="662"/>
      <c r="BR7" s="662"/>
      <c r="BS7" s="663">
        <v>17104</v>
      </c>
      <c r="BT7" s="663"/>
      <c r="BU7" s="663"/>
      <c r="BV7" s="663"/>
      <c r="BW7" s="663"/>
      <c r="BX7" s="663"/>
      <c r="BY7" s="663"/>
      <c r="BZ7" s="663"/>
      <c r="CA7" s="663"/>
      <c r="CB7" s="667"/>
      <c r="CD7" s="656" t="s">
        <v>237</v>
      </c>
      <c r="CE7" s="657"/>
      <c r="CF7" s="657"/>
      <c r="CG7" s="657"/>
      <c r="CH7" s="657"/>
      <c r="CI7" s="657"/>
      <c r="CJ7" s="657"/>
      <c r="CK7" s="657"/>
      <c r="CL7" s="657"/>
      <c r="CM7" s="657"/>
      <c r="CN7" s="657"/>
      <c r="CO7" s="657"/>
      <c r="CP7" s="657"/>
      <c r="CQ7" s="658"/>
      <c r="CR7" s="659">
        <v>1617905</v>
      </c>
      <c r="CS7" s="660"/>
      <c r="CT7" s="660"/>
      <c r="CU7" s="660"/>
      <c r="CV7" s="660"/>
      <c r="CW7" s="660"/>
      <c r="CX7" s="660"/>
      <c r="CY7" s="661"/>
      <c r="CZ7" s="662">
        <v>14.2</v>
      </c>
      <c r="DA7" s="662"/>
      <c r="DB7" s="662"/>
      <c r="DC7" s="662"/>
      <c r="DD7" s="668">
        <v>213986</v>
      </c>
      <c r="DE7" s="660"/>
      <c r="DF7" s="660"/>
      <c r="DG7" s="660"/>
      <c r="DH7" s="660"/>
      <c r="DI7" s="660"/>
      <c r="DJ7" s="660"/>
      <c r="DK7" s="660"/>
      <c r="DL7" s="660"/>
      <c r="DM7" s="660"/>
      <c r="DN7" s="660"/>
      <c r="DO7" s="660"/>
      <c r="DP7" s="661"/>
      <c r="DQ7" s="668">
        <v>1436277</v>
      </c>
      <c r="DR7" s="660"/>
      <c r="DS7" s="660"/>
      <c r="DT7" s="660"/>
      <c r="DU7" s="660"/>
      <c r="DV7" s="660"/>
      <c r="DW7" s="660"/>
      <c r="DX7" s="660"/>
      <c r="DY7" s="660"/>
      <c r="DZ7" s="660"/>
      <c r="EA7" s="660"/>
      <c r="EB7" s="660"/>
      <c r="EC7" s="669"/>
    </row>
    <row r="8" spans="2:143" ht="11.25" customHeight="1" x14ac:dyDescent="0.15">
      <c r="B8" s="656" t="s">
        <v>238</v>
      </c>
      <c r="C8" s="657"/>
      <c r="D8" s="657"/>
      <c r="E8" s="657"/>
      <c r="F8" s="657"/>
      <c r="G8" s="657"/>
      <c r="H8" s="657"/>
      <c r="I8" s="657"/>
      <c r="J8" s="657"/>
      <c r="K8" s="657"/>
      <c r="L8" s="657"/>
      <c r="M8" s="657"/>
      <c r="N8" s="657"/>
      <c r="O8" s="657"/>
      <c r="P8" s="657"/>
      <c r="Q8" s="658"/>
      <c r="R8" s="659">
        <v>3280</v>
      </c>
      <c r="S8" s="660"/>
      <c r="T8" s="660"/>
      <c r="U8" s="660"/>
      <c r="V8" s="660"/>
      <c r="W8" s="660"/>
      <c r="X8" s="660"/>
      <c r="Y8" s="661"/>
      <c r="Z8" s="662">
        <v>0</v>
      </c>
      <c r="AA8" s="662"/>
      <c r="AB8" s="662"/>
      <c r="AC8" s="662"/>
      <c r="AD8" s="663">
        <v>3280</v>
      </c>
      <c r="AE8" s="663"/>
      <c r="AF8" s="663"/>
      <c r="AG8" s="663"/>
      <c r="AH8" s="663"/>
      <c r="AI8" s="663"/>
      <c r="AJ8" s="663"/>
      <c r="AK8" s="663"/>
      <c r="AL8" s="664">
        <v>0.1</v>
      </c>
      <c r="AM8" s="665"/>
      <c r="AN8" s="665"/>
      <c r="AO8" s="666"/>
      <c r="AP8" s="656" t="s">
        <v>239</v>
      </c>
      <c r="AQ8" s="657"/>
      <c r="AR8" s="657"/>
      <c r="AS8" s="657"/>
      <c r="AT8" s="657"/>
      <c r="AU8" s="657"/>
      <c r="AV8" s="657"/>
      <c r="AW8" s="657"/>
      <c r="AX8" s="657"/>
      <c r="AY8" s="657"/>
      <c r="AZ8" s="657"/>
      <c r="BA8" s="657"/>
      <c r="BB8" s="657"/>
      <c r="BC8" s="657"/>
      <c r="BD8" s="657"/>
      <c r="BE8" s="657"/>
      <c r="BF8" s="658"/>
      <c r="BG8" s="659">
        <v>15714</v>
      </c>
      <c r="BH8" s="660"/>
      <c r="BI8" s="660"/>
      <c r="BJ8" s="660"/>
      <c r="BK8" s="660"/>
      <c r="BL8" s="660"/>
      <c r="BM8" s="660"/>
      <c r="BN8" s="661"/>
      <c r="BO8" s="662">
        <v>1.4</v>
      </c>
      <c r="BP8" s="662"/>
      <c r="BQ8" s="662"/>
      <c r="BR8" s="662"/>
      <c r="BS8" s="663" t="s">
        <v>128</v>
      </c>
      <c r="BT8" s="663"/>
      <c r="BU8" s="663"/>
      <c r="BV8" s="663"/>
      <c r="BW8" s="663"/>
      <c r="BX8" s="663"/>
      <c r="BY8" s="663"/>
      <c r="BZ8" s="663"/>
      <c r="CA8" s="663"/>
      <c r="CB8" s="667"/>
      <c r="CD8" s="656" t="s">
        <v>240</v>
      </c>
      <c r="CE8" s="657"/>
      <c r="CF8" s="657"/>
      <c r="CG8" s="657"/>
      <c r="CH8" s="657"/>
      <c r="CI8" s="657"/>
      <c r="CJ8" s="657"/>
      <c r="CK8" s="657"/>
      <c r="CL8" s="657"/>
      <c r="CM8" s="657"/>
      <c r="CN8" s="657"/>
      <c r="CO8" s="657"/>
      <c r="CP8" s="657"/>
      <c r="CQ8" s="658"/>
      <c r="CR8" s="659">
        <v>1660568</v>
      </c>
      <c r="CS8" s="660"/>
      <c r="CT8" s="660"/>
      <c r="CU8" s="660"/>
      <c r="CV8" s="660"/>
      <c r="CW8" s="660"/>
      <c r="CX8" s="660"/>
      <c r="CY8" s="661"/>
      <c r="CZ8" s="662">
        <v>14.5</v>
      </c>
      <c r="DA8" s="662"/>
      <c r="DB8" s="662"/>
      <c r="DC8" s="662"/>
      <c r="DD8" s="668">
        <v>23598</v>
      </c>
      <c r="DE8" s="660"/>
      <c r="DF8" s="660"/>
      <c r="DG8" s="660"/>
      <c r="DH8" s="660"/>
      <c r="DI8" s="660"/>
      <c r="DJ8" s="660"/>
      <c r="DK8" s="660"/>
      <c r="DL8" s="660"/>
      <c r="DM8" s="660"/>
      <c r="DN8" s="660"/>
      <c r="DO8" s="660"/>
      <c r="DP8" s="661"/>
      <c r="DQ8" s="668">
        <v>1016316</v>
      </c>
      <c r="DR8" s="660"/>
      <c r="DS8" s="660"/>
      <c r="DT8" s="660"/>
      <c r="DU8" s="660"/>
      <c r="DV8" s="660"/>
      <c r="DW8" s="660"/>
      <c r="DX8" s="660"/>
      <c r="DY8" s="660"/>
      <c r="DZ8" s="660"/>
      <c r="EA8" s="660"/>
      <c r="EB8" s="660"/>
      <c r="EC8" s="669"/>
    </row>
    <row r="9" spans="2:143" ht="11.25" customHeight="1" x14ac:dyDescent="0.15">
      <c r="B9" s="656" t="s">
        <v>241</v>
      </c>
      <c r="C9" s="657"/>
      <c r="D9" s="657"/>
      <c r="E9" s="657"/>
      <c r="F9" s="657"/>
      <c r="G9" s="657"/>
      <c r="H9" s="657"/>
      <c r="I9" s="657"/>
      <c r="J9" s="657"/>
      <c r="K9" s="657"/>
      <c r="L9" s="657"/>
      <c r="M9" s="657"/>
      <c r="N9" s="657"/>
      <c r="O9" s="657"/>
      <c r="P9" s="657"/>
      <c r="Q9" s="658"/>
      <c r="R9" s="659">
        <v>2651</v>
      </c>
      <c r="S9" s="660"/>
      <c r="T9" s="660"/>
      <c r="U9" s="660"/>
      <c r="V9" s="660"/>
      <c r="W9" s="660"/>
      <c r="X9" s="660"/>
      <c r="Y9" s="661"/>
      <c r="Z9" s="662">
        <v>0</v>
      </c>
      <c r="AA9" s="662"/>
      <c r="AB9" s="662"/>
      <c r="AC9" s="662"/>
      <c r="AD9" s="663">
        <v>2651</v>
      </c>
      <c r="AE9" s="663"/>
      <c r="AF9" s="663"/>
      <c r="AG9" s="663"/>
      <c r="AH9" s="663"/>
      <c r="AI9" s="663"/>
      <c r="AJ9" s="663"/>
      <c r="AK9" s="663"/>
      <c r="AL9" s="664">
        <v>0</v>
      </c>
      <c r="AM9" s="665"/>
      <c r="AN9" s="665"/>
      <c r="AO9" s="666"/>
      <c r="AP9" s="656" t="s">
        <v>242</v>
      </c>
      <c r="AQ9" s="657"/>
      <c r="AR9" s="657"/>
      <c r="AS9" s="657"/>
      <c r="AT9" s="657"/>
      <c r="AU9" s="657"/>
      <c r="AV9" s="657"/>
      <c r="AW9" s="657"/>
      <c r="AX9" s="657"/>
      <c r="AY9" s="657"/>
      <c r="AZ9" s="657"/>
      <c r="BA9" s="657"/>
      <c r="BB9" s="657"/>
      <c r="BC9" s="657"/>
      <c r="BD9" s="657"/>
      <c r="BE9" s="657"/>
      <c r="BF9" s="658"/>
      <c r="BG9" s="659">
        <v>425671</v>
      </c>
      <c r="BH9" s="660"/>
      <c r="BI9" s="660"/>
      <c r="BJ9" s="660"/>
      <c r="BK9" s="660"/>
      <c r="BL9" s="660"/>
      <c r="BM9" s="660"/>
      <c r="BN9" s="661"/>
      <c r="BO9" s="662">
        <v>37.799999999999997</v>
      </c>
      <c r="BP9" s="662"/>
      <c r="BQ9" s="662"/>
      <c r="BR9" s="662"/>
      <c r="BS9" s="663" t="s">
        <v>173</v>
      </c>
      <c r="BT9" s="663"/>
      <c r="BU9" s="663"/>
      <c r="BV9" s="663"/>
      <c r="BW9" s="663"/>
      <c r="BX9" s="663"/>
      <c r="BY9" s="663"/>
      <c r="BZ9" s="663"/>
      <c r="CA9" s="663"/>
      <c r="CB9" s="667"/>
      <c r="CD9" s="656" t="s">
        <v>243</v>
      </c>
      <c r="CE9" s="657"/>
      <c r="CF9" s="657"/>
      <c r="CG9" s="657"/>
      <c r="CH9" s="657"/>
      <c r="CI9" s="657"/>
      <c r="CJ9" s="657"/>
      <c r="CK9" s="657"/>
      <c r="CL9" s="657"/>
      <c r="CM9" s="657"/>
      <c r="CN9" s="657"/>
      <c r="CO9" s="657"/>
      <c r="CP9" s="657"/>
      <c r="CQ9" s="658"/>
      <c r="CR9" s="659">
        <v>1410387</v>
      </c>
      <c r="CS9" s="660"/>
      <c r="CT9" s="660"/>
      <c r="CU9" s="660"/>
      <c r="CV9" s="660"/>
      <c r="CW9" s="660"/>
      <c r="CX9" s="660"/>
      <c r="CY9" s="661"/>
      <c r="CZ9" s="662">
        <v>12.3</v>
      </c>
      <c r="DA9" s="662"/>
      <c r="DB9" s="662"/>
      <c r="DC9" s="662"/>
      <c r="DD9" s="668">
        <v>15213</v>
      </c>
      <c r="DE9" s="660"/>
      <c r="DF9" s="660"/>
      <c r="DG9" s="660"/>
      <c r="DH9" s="660"/>
      <c r="DI9" s="660"/>
      <c r="DJ9" s="660"/>
      <c r="DK9" s="660"/>
      <c r="DL9" s="660"/>
      <c r="DM9" s="660"/>
      <c r="DN9" s="660"/>
      <c r="DO9" s="660"/>
      <c r="DP9" s="661"/>
      <c r="DQ9" s="668">
        <v>1202188</v>
      </c>
      <c r="DR9" s="660"/>
      <c r="DS9" s="660"/>
      <c r="DT9" s="660"/>
      <c r="DU9" s="660"/>
      <c r="DV9" s="660"/>
      <c r="DW9" s="660"/>
      <c r="DX9" s="660"/>
      <c r="DY9" s="660"/>
      <c r="DZ9" s="660"/>
      <c r="EA9" s="660"/>
      <c r="EB9" s="660"/>
      <c r="EC9" s="669"/>
    </row>
    <row r="10" spans="2:143" ht="11.25" customHeight="1" x14ac:dyDescent="0.15">
      <c r="B10" s="656" t="s">
        <v>244</v>
      </c>
      <c r="C10" s="657"/>
      <c r="D10" s="657"/>
      <c r="E10" s="657"/>
      <c r="F10" s="657"/>
      <c r="G10" s="657"/>
      <c r="H10" s="657"/>
      <c r="I10" s="657"/>
      <c r="J10" s="657"/>
      <c r="K10" s="657"/>
      <c r="L10" s="657"/>
      <c r="M10" s="657"/>
      <c r="N10" s="657"/>
      <c r="O10" s="657"/>
      <c r="P10" s="657"/>
      <c r="Q10" s="658"/>
      <c r="R10" s="659" t="s">
        <v>128</v>
      </c>
      <c r="S10" s="660"/>
      <c r="T10" s="660"/>
      <c r="U10" s="660"/>
      <c r="V10" s="660"/>
      <c r="W10" s="660"/>
      <c r="X10" s="660"/>
      <c r="Y10" s="661"/>
      <c r="Z10" s="662" t="s">
        <v>245</v>
      </c>
      <c r="AA10" s="662"/>
      <c r="AB10" s="662"/>
      <c r="AC10" s="662"/>
      <c r="AD10" s="663" t="s">
        <v>245</v>
      </c>
      <c r="AE10" s="663"/>
      <c r="AF10" s="663"/>
      <c r="AG10" s="663"/>
      <c r="AH10" s="663"/>
      <c r="AI10" s="663"/>
      <c r="AJ10" s="663"/>
      <c r="AK10" s="663"/>
      <c r="AL10" s="664" t="s">
        <v>245</v>
      </c>
      <c r="AM10" s="665"/>
      <c r="AN10" s="665"/>
      <c r="AO10" s="666"/>
      <c r="AP10" s="656" t="s">
        <v>246</v>
      </c>
      <c r="AQ10" s="657"/>
      <c r="AR10" s="657"/>
      <c r="AS10" s="657"/>
      <c r="AT10" s="657"/>
      <c r="AU10" s="657"/>
      <c r="AV10" s="657"/>
      <c r="AW10" s="657"/>
      <c r="AX10" s="657"/>
      <c r="AY10" s="657"/>
      <c r="AZ10" s="657"/>
      <c r="BA10" s="657"/>
      <c r="BB10" s="657"/>
      <c r="BC10" s="657"/>
      <c r="BD10" s="657"/>
      <c r="BE10" s="657"/>
      <c r="BF10" s="658"/>
      <c r="BG10" s="659">
        <v>38269</v>
      </c>
      <c r="BH10" s="660"/>
      <c r="BI10" s="660"/>
      <c r="BJ10" s="660"/>
      <c r="BK10" s="660"/>
      <c r="BL10" s="660"/>
      <c r="BM10" s="660"/>
      <c r="BN10" s="661"/>
      <c r="BO10" s="662">
        <v>3.4</v>
      </c>
      <c r="BP10" s="662"/>
      <c r="BQ10" s="662"/>
      <c r="BR10" s="662"/>
      <c r="BS10" s="663">
        <v>6241</v>
      </c>
      <c r="BT10" s="663"/>
      <c r="BU10" s="663"/>
      <c r="BV10" s="663"/>
      <c r="BW10" s="663"/>
      <c r="BX10" s="663"/>
      <c r="BY10" s="663"/>
      <c r="BZ10" s="663"/>
      <c r="CA10" s="663"/>
      <c r="CB10" s="667"/>
      <c r="CD10" s="656" t="s">
        <v>247</v>
      </c>
      <c r="CE10" s="657"/>
      <c r="CF10" s="657"/>
      <c r="CG10" s="657"/>
      <c r="CH10" s="657"/>
      <c r="CI10" s="657"/>
      <c r="CJ10" s="657"/>
      <c r="CK10" s="657"/>
      <c r="CL10" s="657"/>
      <c r="CM10" s="657"/>
      <c r="CN10" s="657"/>
      <c r="CO10" s="657"/>
      <c r="CP10" s="657"/>
      <c r="CQ10" s="658"/>
      <c r="CR10" s="659" t="s">
        <v>245</v>
      </c>
      <c r="CS10" s="660"/>
      <c r="CT10" s="660"/>
      <c r="CU10" s="660"/>
      <c r="CV10" s="660"/>
      <c r="CW10" s="660"/>
      <c r="CX10" s="660"/>
      <c r="CY10" s="661"/>
      <c r="CZ10" s="662" t="s">
        <v>128</v>
      </c>
      <c r="DA10" s="662"/>
      <c r="DB10" s="662"/>
      <c r="DC10" s="662"/>
      <c r="DD10" s="668" t="s">
        <v>128</v>
      </c>
      <c r="DE10" s="660"/>
      <c r="DF10" s="660"/>
      <c r="DG10" s="660"/>
      <c r="DH10" s="660"/>
      <c r="DI10" s="660"/>
      <c r="DJ10" s="660"/>
      <c r="DK10" s="660"/>
      <c r="DL10" s="660"/>
      <c r="DM10" s="660"/>
      <c r="DN10" s="660"/>
      <c r="DO10" s="660"/>
      <c r="DP10" s="661"/>
      <c r="DQ10" s="668" t="s">
        <v>128</v>
      </c>
      <c r="DR10" s="660"/>
      <c r="DS10" s="660"/>
      <c r="DT10" s="660"/>
      <c r="DU10" s="660"/>
      <c r="DV10" s="660"/>
      <c r="DW10" s="660"/>
      <c r="DX10" s="660"/>
      <c r="DY10" s="660"/>
      <c r="DZ10" s="660"/>
      <c r="EA10" s="660"/>
      <c r="EB10" s="660"/>
      <c r="EC10" s="669"/>
    </row>
    <row r="11" spans="2:143" ht="11.25" customHeight="1" x14ac:dyDescent="0.15">
      <c r="B11" s="656" t="s">
        <v>248</v>
      </c>
      <c r="C11" s="657"/>
      <c r="D11" s="657"/>
      <c r="E11" s="657"/>
      <c r="F11" s="657"/>
      <c r="G11" s="657"/>
      <c r="H11" s="657"/>
      <c r="I11" s="657"/>
      <c r="J11" s="657"/>
      <c r="K11" s="657"/>
      <c r="L11" s="657"/>
      <c r="M11" s="657"/>
      <c r="N11" s="657"/>
      <c r="O11" s="657"/>
      <c r="P11" s="657"/>
      <c r="Q11" s="658"/>
      <c r="R11" s="659">
        <v>241015</v>
      </c>
      <c r="S11" s="660"/>
      <c r="T11" s="660"/>
      <c r="U11" s="660"/>
      <c r="V11" s="660"/>
      <c r="W11" s="660"/>
      <c r="X11" s="660"/>
      <c r="Y11" s="661"/>
      <c r="Z11" s="664">
        <v>2</v>
      </c>
      <c r="AA11" s="665"/>
      <c r="AB11" s="665"/>
      <c r="AC11" s="671"/>
      <c r="AD11" s="668">
        <v>241015</v>
      </c>
      <c r="AE11" s="660"/>
      <c r="AF11" s="660"/>
      <c r="AG11" s="660"/>
      <c r="AH11" s="660"/>
      <c r="AI11" s="660"/>
      <c r="AJ11" s="660"/>
      <c r="AK11" s="661"/>
      <c r="AL11" s="664">
        <v>4.4000000000000004</v>
      </c>
      <c r="AM11" s="665"/>
      <c r="AN11" s="665"/>
      <c r="AO11" s="666"/>
      <c r="AP11" s="656" t="s">
        <v>249</v>
      </c>
      <c r="AQ11" s="657"/>
      <c r="AR11" s="657"/>
      <c r="AS11" s="657"/>
      <c r="AT11" s="657"/>
      <c r="AU11" s="657"/>
      <c r="AV11" s="657"/>
      <c r="AW11" s="657"/>
      <c r="AX11" s="657"/>
      <c r="AY11" s="657"/>
      <c r="AZ11" s="657"/>
      <c r="BA11" s="657"/>
      <c r="BB11" s="657"/>
      <c r="BC11" s="657"/>
      <c r="BD11" s="657"/>
      <c r="BE11" s="657"/>
      <c r="BF11" s="658"/>
      <c r="BG11" s="659">
        <v>38056</v>
      </c>
      <c r="BH11" s="660"/>
      <c r="BI11" s="660"/>
      <c r="BJ11" s="660"/>
      <c r="BK11" s="660"/>
      <c r="BL11" s="660"/>
      <c r="BM11" s="660"/>
      <c r="BN11" s="661"/>
      <c r="BO11" s="662">
        <v>3.4</v>
      </c>
      <c r="BP11" s="662"/>
      <c r="BQ11" s="662"/>
      <c r="BR11" s="662"/>
      <c r="BS11" s="663">
        <v>10863</v>
      </c>
      <c r="BT11" s="663"/>
      <c r="BU11" s="663"/>
      <c r="BV11" s="663"/>
      <c r="BW11" s="663"/>
      <c r="BX11" s="663"/>
      <c r="BY11" s="663"/>
      <c r="BZ11" s="663"/>
      <c r="CA11" s="663"/>
      <c r="CB11" s="667"/>
      <c r="CD11" s="656" t="s">
        <v>250</v>
      </c>
      <c r="CE11" s="657"/>
      <c r="CF11" s="657"/>
      <c r="CG11" s="657"/>
      <c r="CH11" s="657"/>
      <c r="CI11" s="657"/>
      <c r="CJ11" s="657"/>
      <c r="CK11" s="657"/>
      <c r="CL11" s="657"/>
      <c r="CM11" s="657"/>
      <c r="CN11" s="657"/>
      <c r="CO11" s="657"/>
      <c r="CP11" s="657"/>
      <c r="CQ11" s="658"/>
      <c r="CR11" s="659">
        <v>1205849</v>
      </c>
      <c r="CS11" s="660"/>
      <c r="CT11" s="660"/>
      <c r="CU11" s="660"/>
      <c r="CV11" s="660"/>
      <c r="CW11" s="660"/>
      <c r="CX11" s="660"/>
      <c r="CY11" s="661"/>
      <c r="CZ11" s="662">
        <v>10.6</v>
      </c>
      <c r="DA11" s="662"/>
      <c r="DB11" s="662"/>
      <c r="DC11" s="662"/>
      <c r="DD11" s="668">
        <v>515290</v>
      </c>
      <c r="DE11" s="660"/>
      <c r="DF11" s="660"/>
      <c r="DG11" s="660"/>
      <c r="DH11" s="660"/>
      <c r="DI11" s="660"/>
      <c r="DJ11" s="660"/>
      <c r="DK11" s="660"/>
      <c r="DL11" s="660"/>
      <c r="DM11" s="660"/>
      <c r="DN11" s="660"/>
      <c r="DO11" s="660"/>
      <c r="DP11" s="661"/>
      <c r="DQ11" s="668">
        <v>478712</v>
      </c>
      <c r="DR11" s="660"/>
      <c r="DS11" s="660"/>
      <c r="DT11" s="660"/>
      <c r="DU11" s="660"/>
      <c r="DV11" s="660"/>
      <c r="DW11" s="660"/>
      <c r="DX11" s="660"/>
      <c r="DY11" s="660"/>
      <c r="DZ11" s="660"/>
      <c r="EA11" s="660"/>
      <c r="EB11" s="660"/>
      <c r="EC11" s="669"/>
    </row>
    <row r="12" spans="2:143" ht="11.25" customHeight="1" x14ac:dyDescent="0.15">
      <c r="B12" s="656" t="s">
        <v>251</v>
      </c>
      <c r="C12" s="657"/>
      <c r="D12" s="657"/>
      <c r="E12" s="657"/>
      <c r="F12" s="657"/>
      <c r="G12" s="657"/>
      <c r="H12" s="657"/>
      <c r="I12" s="657"/>
      <c r="J12" s="657"/>
      <c r="K12" s="657"/>
      <c r="L12" s="657"/>
      <c r="M12" s="657"/>
      <c r="N12" s="657"/>
      <c r="O12" s="657"/>
      <c r="P12" s="657"/>
      <c r="Q12" s="658"/>
      <c r="R12" s="659">
        <v>1510</v>
      </c>
      <c r="S12" s="660"/>
      <c r="T12" s="660"/>
      <c r="U12" s="660"/>
      <c r="V12" s="660"/>
      <c r="W12" s="660"/>
      <c r="X12" s="660"/>
      <c r="Y12" s="661"/>
      <c r="Z12" s="662">
        <v>0</v>
      </c>
      <c r="AA12" s="662"/>
      <c r="AB12" s="662"/>
      <c r="AC12" s="662"/>
      <c r="AD12" s="663">
        <v>1510</v>
      </c>
      <c r="AE12" s="663"/>
      <c r="AF12" s="663"/>
      <c r="AG12" s="663"/>
      <c r="AH12" s="663"/>
      <c r="AI12" s="663"/>
      <c r="AJ12" s="663"/>
      <c r="AK12" s="663"/>
      <c r="AL12" s="664">
        <v>0</v>
      </c>
      <c r="AM12" s="665"/>
      <c r="AN12" s="665"/>
      <c r="AO12" s="666"/>
      <c r="AP12" s="656" t="s">
        <v>252</v>
      </c>
      <c r="AQ12" s="657"/>
      <c r="AR12" s="657"/>
      <c r="AS12" s="657"/>
      <c r="AT12" s="657"/>
      <c r="AU12" s="657"/>
      <c r="AV12" s="657"/>
      <c r="AW12" s="657"/>
      <c r="AX12" s="657"/>
      <c r="AY12" s="657"/>
      <c r="AZ12" s="657"/>
      <c r="BA12" s="657"/>
      <c r="BB12" s="657"/>
      <c r="BC12" s="657"/>
      <c r="BD12" s="657"/>
      <c r="BE12" s="657"/>
      <c r="BF12" s="658"/>
      <c r="BG12" s="659">
        <v>423609</v>
      </c>
      <c r="BH12" s="660"/>
      <c r="BI12" s="660"/>
      <c r="BJ12" s="660"/>
      <c r="BK12" s="660"/>
      <c r="BL12" s="660"/>
      <c r="BM12" s="660"/>
      <c r="BN12" s="661"/>
      <c r="BO12" s="662">
        <v>37.700000000000003</v>
      </c>
      <c r="BP12" s="662"/>
      <c r="BQ12" s="662"/>
      <c r="BR12" s="662"/>
      <c r="BS12" s="663" t="s">
        <v>128</v>
      </c>
      <c r="BT12" s="663"/>
      <c r="BU12" s="663"/>
      <c r="BV12" s="663"/>
      <c r="BW12" s="663"/>
      <c r="BX12" s="663"/>
      <c r="BY12" s="663"/>
      <c r="BZ12" s="663"/>
      <c r="CA12" s="663"/>
      <c r="CB12" s="667"/>
      <c r="CD12" s="656" t="s">
        <v>253</v>
      </c>
      <c r="CE12" s="657"/>
      <c r="CF12" s="657"/>
      <c r="CG12" s="657"/>
      <c r="CH12" s="657"/>
      <c r="CI12" s="657"/>
      <c r="CJ12" s="657"/>
      <c r="CK12" s="657"/>
      <c r="CL12" s="657"/>
      <c r="CM12" s="657"/>
      <c r="CN12" s="657"/>
      <c r="CO12" s="657"/>
      <c r="CP12" s="657"/>
      <c r="CQ12" s="658"/>
      <c r="CR12" s="659">
        <v>1193203</v>
      </c>
      <c r="CS12" s="660"/>
      <c r="CT12" s="660"/>
      <c r="CU12" s="660"/>
      <c r="CV12" s="660"/>
      <c r="CW12" s="660"/>
      <c r="CX12" s="660"/>
      <c r="CY12" s="661"/>
      <c r="CZ12" s="662">
        <v>10.4</v>
      </c>
      <c r="DA12" s="662"/>
      <c r="DB12" s="662"/>
      <c r="DC12" s="662"/>
      <c r="DD12" s="668">
        <v>90537</v>
      </c>
      <c r="DE12" s="660"/>
      <c r="DF12" s="660"/>
      <c r="DG12" s="660"/>
      <c r="DH12" s="660"/>
      <c r="DI12" s="660"/>
      <c r="DJ12" s="660"/>
      <c r="DK12" s="660"/>
      <c r="DL12" s="660"/>
      <c r="DM12" s="660"/>
      <c r="DN12" s="660"/>
      <c r="DO12" s="660"/>
      <c r="DP12" s="661"/>
      <c r="DQ12" s="668">
        <v>1117859</v>
      </c>
      <c r="DR12" s="660"/>
      <c r="DS12" s="660"/>
      <c r="DT12" s="660"/>
      <c r="DU12" s="660"/>
      <c r="DV12" s="660"/>
      <c r="DW12" s="660"/>
      <c r="DX12" s="660"/>
      <c r="DY12" s="660"/>
      <c r="DZ12" s="660"/>
      <c r="EA12" s="660"/>
      <c r="EB12" s="660"/>
      <c r="EC12" s="669"/>
    </row>
    <row r="13" spans="2:143" ht="11.25" customHeight="1" x14ac:dyDescent="0.15">
      <c r="B13" s="656" t="s">
        <v>254</v>
      </c>
      <c r="C13" s="657"/>
      <c r="D13" s="657"/>
      <c r="E13" s="657"/>
      <c r="F13" s="657"/>
      <c r="G13" s="657"/>
      <c r="H13" s="657"/>
      <c r="I13" s="657"/>
      <c r="J13" s="657"/>
      <c r="K13" s="657"/>
      <c r="L13" s="657"/>
      <c r="M13" s="657"/>
      <c r="N13" s="657"/>
      <c r="O13" s="657"/>
      <c r="P13" s="657"/>
      <c r="Q13" s="658"/>
      <c r="R13" s="659" t="s">
        <v>128</v>
      </c>
      <c r="S13" s="660"/>
      <c r="T13" s="660"/>
      <c r="U13" s="660"/>
      <c r="V13" s="660"/>
      <c r="W13" s="660"/>
      <c r="X13" s="660"/>
      <c r="Y13" s="661"/>
      <c r="Z13" s="662" t="s">
        <v>128</v>
      </c>
      <c r="AA13" s="662"/>
      <c r="AB13" s="662"/>
      <c r="AC13" s="662"/>
      <c r="AD13" s="663" t="s">
        <v>245</v>
      </c>
      <c r="AE13" s="663"/>
      <c r="AF13" s="663"/>
      <c r="AG13" s="663"/>
      <c r="AH13" s="663"/>
      <c r="AI13" s="663"/>
      <c r="AJ13" s="663"/>
      <c r="AK13" s="663"/>
      <c r="AL13" s="664" t="s">
        <v>173</v>
      </c>
      <c r="AM13" s="665"/>
      <c r="AN13" s="665"/>
      <c r="AO13" s="666"/>
      <c r="AP13" s="656" t="s">
        <v>255</v>
      </c>
      <c r="AQ13" s="657"/>
      <c r="AR13" s="657"/>
      <c r="AS13" s="657"/>
      <c r="AT13" s="657"/>
      <c r="AU13" s="657"/>
      <c r="AV13" s="657"/>
      <c r="AW13" s="657"/>
      <c r="AX13" s="657"/>
      <c r="AY13" s="657"/>
      <c r="AZ13" s="657"/>
      <c r="BA13" s="657"/>
      <c r="BB13" s="657"/>
      <c r="BC13" s="657"/>
      <c r="BD13" s="657"/>
      <c r="BE13" s="657"/>
      <c r="BF13" s="658"/>
      <c r="BG13" s="659">
        <v>418801</v>
      </c>
      <c r="BH13" s="660"/>
      <c r="BI13" s="660"/>
      <c r="BJ13" s="660"/>
      <c r="BK13" s="660"/>
      <c r="BL13" s="660"/>
      <c r="BM13" s="660"/>
      <c r="BN13" s="661"/>
      <c r="BO13" s="662">
        <v>37.200000000000003</v>
      </c>
      <c r="BP13" s="662"/>
      <c r="BQ13" s="662"/>
      <c r="BR13" s="662"/>
      <c r="BS13" s="663" t="s">
        <v>128</v>
      </c>
      <c r="BT13" s="663"/>
      <c r="BU13" s="663"/>
      <c r="BV13" s="663"/>
      <c r="BW13" s="663"/>
      <c r="BX13" s="663"/>
      <c r="BY13" s="663"/>
      <c r="BZ13" s="663"/>
      <c r="CA13" s="663"/>
      <c r="CB13" s="667"/>
      <c r="CD13" s="656" t="s">
        <v>256</v>
      </c>
      <c r="CE13" s="657"/>
      <c r="CF13" s="657"/>
      <c r="CG13" s="657"/>
      <c r="CH13" s="657"/>
      <c r="CI13" s="657"/>
      <c r="CJ13" s="657"/>
      <c r="CK13" s="657"/>
      <c r="CL13" s="657"/>
      <c r="CM13" s="657"/>
      <c r="CN13" s="657"/>
      <c r="CO13" s="657"/>
      <c r="CP13" s="657"/>
      <c r="CQ13" s="658"/>
      <c r="CR13" s="659">
        <v>1587328</v>
      </c>
      <c r="CS13" s="660"/>
      <c r="CT13" s="660"/>
      <c r="CU13" s="660"/>
      <c r="CV13" s="660"/>
      <c r="CW13" s="660"/>
      <c r="CX13" s="660"/>
      <c r="CY13" s="661"/>
      <c r="CZ13" s="662">
        <v>13.9</v>
      </c>
      <c r="DA13" s="662"/>
      <c r="DB13" s="662"/>
      <c r="DC13" s="662"/>
      <c r="DD13" s="668">
        <v>717474</v>
      </c>
      <c r="DE13" s="660"/>
      <c r="DF13" s="660"/>
      <c r="DG13" s="660"/>
      <c r="DH13" s="660"/>
      <c r="DI13" s="660"/>
      <c r="DJ13" s="660"/>
      <c r="DK13" s="660"/>
      <c r="DL13" s="660"/>
      <c r="DM13" s="660"/>
      <c r="DN13" s="660"/>
      <c r="DO13" s="660"/>
      <c r="DP13" s="661"/>
      <c r="DQ13" s="668">
        <v>998484</v>
      </c>
      <c r="DR13" s="660"/>
      <c r="DS13" s="660"/>
      <c r="DT13" s="660"/>
      <c r="DU13" s="660"/>
      <c r="DV13" s="660"/>
      <c r="DW13" s="660"/>
      <c r="DX13" s="660"/>
      <c r="DY13" s="660"/>
      <c r="DZ13" s="660"/>
      <c r="EA13" s="660"/>
      <c r="EB13" s="660"/>
      <c r="EC13" s="669"/>
    </row>
    <row r="14" spans="2:143" ht="11.25" customHeight="1" x14ac:dyDescent="0.15">
      <c r="B14" s="656" t="s">
        <v>257</v>
      </c>
      <c r="C14" s="657"/>
      <c r="D14" s="657"/>
      <c r="E14" s="657"/>
      <c r="F14" s="657"/>
      <c r="G14" s="657"/>
      <c r="H14" s="657"/>
      <c r="I14" s="657"/>
      <c r="J14" s="657"/>
      <c r="K14" s="657"/>
      <c r="L14" s="657"/>
      <c r="M14" s="657"/>
      <c r="N14" s="657"/>
      <c r="O14" s="657"/>
      <c r="P14" s="657"/>
      <c r="Q14" s="658"/>
      <c r="R14" s="659" t="s">
        <v>128</v>
      </c>
      <c r="S14" s="660"/>
      <c r="T14" s="660"/>
      <c r="U14" s="660"/>
      <c r="V14" s="660"/>
      <c r="W14" s="660"/>
      <c r="X14" s="660"/>
      <c r="Y14" s="661"/>
      <c r="Z14" s="662" t="s">
        <v>245</v>
      </c>
      <c r="AA14" s="662"/>
      <c r="AB14" s="662"/>
      <c r="AC14" s="662"/>
      <c r="AD14" s="663" t="s">
        <v>128</v>
      </c>
      <c r="AE14" s="663"/>
      <c r="AF14" s="663"/>
      <c r="AG14" s="663"/>
      <c r="AH14" s="663"/>
      <c r="AI14" s="663"/>
      <c r="AJ14" s="663"/>
      <c r="AK14" s="663"/>
      <c r="AL14" s="664" t="s">
        <v>128</v>
      </c>
      <c r="AM14" s="665"/>
      <c r="AN14" s="665"/>
      <c r="AO14" s="666"/>
      <c r="AP14" s="656" t="s">
        <v>258</v>
      </c>
      <c r="AQ14" s="657"/>
      <c r="AR14" s="657"/>
      <c r="AS14" s="657"/>
      <c r="AT14" s="657"/>
      <c r="AU14" s="657"/>
      <c r="AV14" s="657"/>
      <c r="AW14" s="657"/>
      <c r="AX14" s="657"/>
      <c r="AY14" s="657"/>
      <c r="AZ14" s="657"/>
      <c r="BA14" s="657"/>
      <c r="BB14" s="657"/>
      <c r="BC14" s="657"/>
      <c r="BD14" s="657"/>
      <c r="BE14" s="657"/>
      <c r="BF14" s="658"/>
      <c r="BG14" s="659">
        <v>32980</v>
      </c>
      <c r="BH14" s="660"/>
      <c r="BI14" s="660"/>
      <c r="BJ14" s="660"/>
      <c r="BK14" s="660"/>
      <c r="BL14" s="660"/>
      <c r="BM14" s="660"/>
      <c r="BN14" s="661"/>
      <c r="BO14" s="662">
        <v>2.9</v>
      </c>
      <c r="BP14" s="662"/>
      <c r="BQ14" s="662"/>
      <c r="BR14" s="662"/>
      <c r="BS14" s="663" t="s">
        <v>245</v>
      </c>
      <c r="BT14" s="663"/>
      <c r="BU14" s="663"/>
      <c r="BV14" s="663"/>
      <c r="BW14" s="663"/>
      <c r="BX14" s="663"/>
      <c r="BY14" s="663"/>
      <c r="BZ14" s="663"/>
      <c r="CA14" s="663"/>
      <c r="CB14" s="667"/>
      <c r="CD14" s="656" t="s">
        <v>259</v>
      </c>
      <c r="CE14" s="657"/>
      <c r="CF14" s="657"/>
      <c r="CG14" s="657"/>
      <c r="CH14" s="657"/>
      <c r="CI14" s="657"/>
      <c r="CJ14" s="657"/>
      <c r="CK14" s="657"/>
      <c r="CL14" s="657"/>
      <c r="CM14" s="657"/>
      <c r="CN14" s="657"/>
      <c r="CO14" s="657"/>
      <c r="CP14" s="657"/>
      <c r="CQ14" s="658"/>
      <c r="CR14" s="659">
        <v>696030</v>
      </c>
      <c r="CS14" s="660"/>
      <c r="CT14" s="660"/>
      <c r="CU14" s="660"/>
      <c r="CV14" s="660"/>
      <c r="CW14" s="660"/>
      <c r="CX14" s="660"/>
      <c r="CY14" s="661"/>
      <c r="CZ14" s="662">
        <v>6.1</v>
      </c>
      <c r="DA14" s="662"/>
      <c r="DB14" s="662"/>
      <c r="DC14" s="662"/>
      <c r="DD14" s="668">
        <v>218223</v>
      </c>
      <c r="DE14" s="660"/>
      <c r="DF14" s="660"/>
      <c r="DG14" s="660"/>
      <c r="DH14" s="660"/>
      <c r="DI14" s="660"/>
      <c r="DJ14" s="660"/>
      <c r="DK14" s="660"/>
      <c r="DL14" s="660"/>
      <c r="DM14" s="660"/>
      <c r="DN14" s="660"/>
      <c r="DO14" s="660"/>
      <c r="DP14" s="661"/>
      <c r="DQ14" s="668">
        <v>503828</v>
      </c>
      <c r="DR14" s="660"/>
      <c r="DS14" s="660"/>
      <c r="DT14" s="660"/>
      <c r="DU14" s="660"/>
      <c r="DV14" s="660"/>
      <c r="DW14" s="660"/>
      <c r="DX14" s="660"/>
      <c r="DY14" s="660"/>
      <c r="DZ14" s="660"/>
      <c r="EA14" s="660"/>
      <c r="EB14" s="660"/>
      <c r="EC14" s="669"/>
    </row>
    <row r="15" spans="2:143" ht="11.25" customHeight="1" x14ac:dyDescent="0.15">
      <c r="B15" s="656" t="s">
        <v>260</v>
      </c>
      <c r="C15" s="657"/>
      <c r="D15" s="657"/>
      <c r="E15" s="657"/>
      <c r="F15" s="657"/>
      <c r="G15" s="657"/>
      <c r="H15" s="657"/>
      <c r="I15" s="657"/>
      <c r="J15" s="657"/>
      <c r="K15" s="657"/>
      <c r="L15" s="657"/>
      <c r="M15" s="657"/>
      <c r="N15" s="657"/>
      <c r="O15" s="657"/>
      <c r="P15" s="657"/>
      <c r="Q15" s="658"/>
      <c r="R15" s="659" t="s">
        <v>245</v>
      </c>
      <c r="S15" s="660"/>
      <c r="T15" s="660"/>
      <c r="U15" s="660"/>
      <c r="V15" s="660"/>
      <c r="W15" s="660"/>
      <c r="X15" s="660"/>
      <c r="Y15" s="661"/>
      <c r="Z15" s="662" t="s">
        <v>245</v>
      </c>
      <c r="AA15" s="662"/>
      <c r="AB15" s="662"/>
      <c r="AC15" s="662"/>
      <c r="AD15" s="663" t="s">
        <v>245</v>
      </c>
      <c r="AE15" s="663"/>
      <c r="AF15" s="663"/>
      <c r="AG15" s="663"/>
      <c r="AH15" s="663"/>
      <c r="AI15" s="663"/>
      <c r="AJ15" s="663"/>
      <c r="AK15" s="663"/>
      <c r="AL15" s="664" t="s">
        <v>245</v>
      </c>
      <c r="AM15" s="665"/>
      <c r="AN15" s="665"/>
      <c r="AO15" s="666"/>
      <c r="AP15" s="656" t="s">
        <v>261</v>
      </c>
      <c r="AQ15" s="657"/>
      <c r="AR15" s="657"/>
      <c r="AS15" s="657"/>
      <c r="AT15" s="657"/>
      <c r="AU15" s="657"/>
      <c r="AV15" s="657"/>
      <c r="AW15" s="657"/>
      <c r="AX15" s="657"/>
      <c r="AY15" s="657"/>
      <c r="AZ15" s="657"/>
      <c r="BA15" s="657"/>
      <c r="BB15" s="657"/>
      <c r="BC15" s="657"/>
      <c r="BD15" s="657"/>
      <c r="BE15" s="657"/>
      <c r="BF15" s="658"/>
      <c r="BG15" s="659">
        <v>109417</v>
      </c>
      <c r="BH15" s="660"/>
      <c r="BI15" s="660"/>
      <c r="BJ15" s="660"/>
      <c r="BK15" s="660"/>
      <c r="BL15" s="660"/>
      <c r="BM15" s="660"/>
      <c r="BN15" s="661"/>
      <c r="BO15" s="662">
        <v>9.6999999999999993</v>
      </c>
      <c r="BP15" s="662"/>
      <c r="BQ15" s="662"/>
      <c r="BR15" s="662"/>
      <c r="BS15" s="663" t="s">
        <v>128</v>
      </c>
      <c r="BT15" s="663"/>
      <c r="BU15" s="663"/>
      <c r="BV15" s="663"/>
      <c r="BW15" s="663"/>
      <c r="BX15" s="663"/>
      <c r="BY15" s="663"/>
      <c r="BZ15" s="663"/>
      <c r="CA15" s="663"/>
      <c r="CB15" s="667"/>
      <c r="CD15" s="656" t="s">
        <v>262</v>
      </c>
      <c r="CE15" s="657"/>
      <c r="CF15" s="657"/>
      <c r="CG15" s="657"/>
      <c r="CH15" s="657"/>
      <c r="CI15" s="657"/>
      <c r="CJ15" s="657"/>
      <c r="CK15" s="657"/>
      <c r="CL15" s="657"/>
      <c r="CM15" s="657"/>
      <c r="CN15" s="657"/>
      <c r="CO15" s="657"/>
      <c r="CP15" s="657"/>
      <c r="CQ15" s="658"/>
      <c r="CR15" s="659">
        <v>895289</v>
      </c>
      <c r="CS15" s="660"/>
      <c r="CT15" s="660"/>
      <c r="CU15" s="660"/>
      <c r="CV15" s="660"/>
      <c r="CW15" s="660"/>
      <c r="CX15" s="660"/>
      <c r="CY15" s="661"/>
      <c r="CZ15" s="662">
        <v>7.8</v>
      </c>
      <c r="DA15" s="662"/>
      <c r="DB15" s="662"/>
      <c r="DC15" s="662"/>
      <c r="DD15" s="668">
        <v>198186</v>
      </c>
      <c r="DE15" s="660"/>
      <c r="DF15" s="660"/>
      <c r="DG15" s="660"/>
      <c r="DH15" s="660"/>
      <c r="DI15" s="660"/>
      <c r="DJ15" s="660"/>
      <c r="DK15" s="660"/>
      <c r="DL15" s="660"/>
      <c r="DM15" s="660"/>
      <c r="DN15" s="660"/>
      <c r="DO15" s="660"/>
      <c r="DP15" s="661"/>
      <c r="DQ15" s="668">
        <v>707851</v>
      </c>
      <c r="DR15" s="660"/>
      <c r="DS15" s="660"/>
      <c r="DT15" s="660"/>
      <c r="DU15" s="660"/>
      <c r="DV15" s="660"/>
      <c r="DW15" s="660"/>
      <c r="DX15" s="660"/>
      <c r="DY15" s="660"/>
      <c r="DZ15" s="660"/>
      <c r="EA15" s="660"/>
      <c r="EB15" s="660"/>
      <c r="EC15" s="669"/>
    </row>
    <row r="16" spans="2:143" ht="11.25" customHeight="1" x14ac:dyDescent="0.15">
      <c r="B16" s="656" t="s">
        <v>263</v>
      </c>
      <c r="C16" s="657"/>
      <c r="D16" s="657"/>
      <c r="E16" s="657"/>
      <c r="F16" s="657"/>
      <c r="G16" s="657"/>
      <c r="H16" s="657"/>
      <c r="I16" s="657"/>
      <c r="J16" s="657"/>
      <c r="K16" s="657"/>
      <c r="L16" s="657"/>
      <c r="M16" s="657"/>
      <c r="N16" s="657"/>
      <c r="O16" s="657"/>
      <c r="P16" s="657"/>
      <c r="Q16" s="658"/>
      <c r="R16" s="659">
        <v>8947</v>
      </c>
      <c r="S16" s="660"/>
      <c r="T16" s="660"/>
      <c r="U16" s="660"/>
      <c r="V16" s="660"/>
      <c r="W16" s="660"/>
      <c r="X16" s="660"/>
      <c r="Y16" s="661"/>
      <c r="Z16" s="662">
        <v>0.1</v>
      </c>
      <c r="AA16" s="662"/>
      <c r="AB16" s="662"/>
      <c r="AC16" s="662"/>
      <c r="AD16" s="663">
        <v>8947</v>
      </c>
      <c r="AE16" s="663"/>
      <c r="AF16" s="663"/>
      <c r="AG16" s="663"/>
      <c r="AH16" s="663"/>
      <c r="AI16" s="663"/>
      <c r="AJ16" s="663"/>
      <c r="AK16" s="663"/>
      <c r="AL16" s="664">
        <v>0.2</v>
      </c>
      <c r="AM16" s="665"/>
      <c r="AN16" s="665"/>
      <c r="AO16" s="666"/>
      <c r="AP16" s="656" t="s">
        <v>264</v>
      </c>
      <c r="AQ16" s="657"/>
      <c r="AR16" s="657"/>
      <c r="AS16" s="657"/>
      <c r="AT16" s="657"/>
      <c r="AU16" s="657"/>
      <c r="AV16" s="657"/>
      <c r="AW16" s="657"/>
      <c r="AX16" s="657"/>
      <c r="AY16" s="657"/>
      <c r="AZ16" s="657"/>
      <c r="BA16" s="657"/>
      <c r="BB16" s="657"/>
      <c r="BC16" s="657"/>
      <c r="BD16" s="657"/>
      <c r="BE16" s="657"/>
      <c r="BF16" s="658"/>
      <c r="BG16" s="659" t="s">
        <v>173</v>
      </c>
      <c r="BH16" s="660"/>
      <c r="BI16" s="660"/>
      <c r="BJ16" s="660"/>
      <c r="BK16" s="660"/>
      <c r="BL16" s="660"/>
      <c r="BM16" s="660"/>
      <c r="BN16" s="661"/>
      <c r="BO16" s="662" t="s">
        <v>245</v>
      </c>
      <c r="BP16" s="662"/>
      <c r="BQ16" s="662"/>
      <c r="BR16" s="662"/>
      <c r="BS16" s="663" t="s">
        <v>128</v>
      </c>
      <c r="BT16" s="663"/>
      <c r="BU16" s="663"/>
      <c r="BV16" s="663"/>
      <c r="BW16" s="663"/>
      <c r="BX16" s="663"/>
      <c r="BY16" s="663"/>
      <c r="BZ16" s="663"/>
      <c r="CA16" s="663"/>
      <c r="CB16" s="667"/>
      <c r="CD16" s="656" t="s">
        <v>265</v>
      </c>
      <c r="CE16" s="657"/>
      <c r="CF16" s="657"/>
      <c r="CG16" s="657"/>
      <c r="CH16" s="657"/>
      <c r="CI16" s="657"/>
      <c r="CJ16" s="657"/>
      <c r="CK16" s="657"/>
      <c r="CL16" s="657"/>
      <c r="CM16" s="657"/>
      <c r="CN16" s="657"/>
      <c r="CO16" s="657"/>
      <c r="CP16" s="657"/>
      <c r="CQ16" s="658"/>
      <c r="CR16" s="659">
        <v>31020</v>
      </c>
      <c r="CS16" s="660"/>
      <c r="CT16" s="660"/>
      <c r="CU16" s="660"/>
      <c r="CV16" s="660"/>
      <c r="CW16" s="660"/>
      <c r="CX16" s="660"/>
      <c r="CY16" s="661"/>
      <c r="CZ16" s="662">
        <v>0.3</v>
      </c>
      <c r="DA16" s="662"/>
      <c r="DB16" s="662"/>
      <c r="DC16" s="662"/>
      <c r="DD16" s="668" t="s">
        <v>173</v>
      </c>
      <c r="DE16" s="660"/>
      <c r="DF16" s="660"/>
      <c r="DG16" s="660"/>
      <c r="DH16" s="660"/>
      <c r="DI16" s="660"/>
      <c r="DJ16" s="660"/>
      <c r="DK16" s="660"/>
      <c r="DL16" s="660"/>
      <c r="DM16" s="660"/>
      <c r="DN16" s="660"/>
      <c r="DO16" s="660"/>
      <c r="DP16" s="661"/>
      <c r="DQ16" s="668">
        <v>20</v>
      </c>
      <c r="DR16" s="660"/>
      <c r="DS16" s="660"/>
      <c r="DT16" s="660"/>
      <c r="DU16" s="660"/>
      <c r="DV16" s="660"/>
      <c r="DW16" s="660"/>
      <c r="DX16" s="660"/>
      <c r="DY16" s="660"/>
      <c r="DZ16" s="660"/>
      <c r="EA16" s="660"/>
      <c r="EB16" s="660"/>
      <c r="EC16" s="669"/>
    </row>
    <row r="17" spans="2:133" ht="11.25" customHeight="1" x14ac:dyDescent="0.15">
      <c r="B17" s="656" t="s">
        <v>266</v>
      </c>
      <c r="C17" s="657"/>
      <c r="D17" s="657"/>
      <c r="E17" s="657"/>
      <c r="F17" s="657"/>
      <c r="G17" s="657"/>
      <c r="H17" s="657"/>
      <c r="I17" s="657"/>
      <c r="J17" s="657"/>
      <c r="K17" s="657"/>
      <c r="L17" s="657"/>
      <c r="M17" s="657"/>
      <c r="N17" s="657"/>
      <c r="O17" s="657"/>
      <c r="P17" s="657"/>
      <c r="Q17" s="658"/>
      <c r="R17" s="659">
        <v>16039</v>
      </c>
      <c r="S17" s="660"/>
      <c r="T17" s="660"/>
      <c r="U17" s="660"/>
      <c r="V17" s="660"/>
      <c r="W17" s="660"/>
      <c r="X17" s="660"/>
      <c r="Y17" s="661"/>
      <c r="Z17" s="662">
        <v>0.1</v>
      </c>
      <c r="AA17" s="662"/>
      <c r="AB17" s="662"/>
      <c r="AC17" s="662"/>
      <c r="AD17" s="663">
        <v>16039</v>
      </c>
      <c r="AE17" s="663"/>
      <c r="AF17" s="663"/>
      <c r="AG17" s="663"/>
      <c r="AH17" s="663"/>
      <c r="AI17" s="663"/>
      <c r="AJ17" s="663"/>
      <c r="AK17" s="663"/>
      <c r="AL17" s="664">
        <v>0.3</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128</v>
      </c>
      <c r="BH17" s="660"/>
      <c r="BI17" s="660"/>
      <c r="BJ17" s="660"/>
      <c r="BK17" s="660"/>
      <c r="BL17" s="660"/>
      <c r="BM17" s="660"/>
      <c r="BN17" s="661"/>
      <c r="BO17" s="662" t="s">
        <v>245</v>
      </c>
      <c r="BP17" s="662"/>
      <c r="BQ17" s="662"/>
      <c r="BR17" s="662"/>
      <c r="BS17" s="663" t="s">
        <v>245</v>
      </c>
      <c r="BT17" s="663"/>
      <c r="BU17" s="663"/>
      <c r="BV17" s="663"/>
      <c r="BW17" s="663"/>
      <c r="BX17" s="663"/>
      <c r="BY17" s="663"/>
      <c r="BZ17" s="663"/>
      <c r="CA17" s="663"/>
      <c r="CB17" s="667"/>
      <c r="CD17" s="656" t="s">
        <v>268</v>
      </c>
      <c r="CE17" s="657"/>
      <c r="CF17" s="657"/>
      <c r="CG17" s="657"/>
      <c r="CH17" s="657"/>
      <c r="CI17" s="657"/>
      <c r="CJ17" s="657"/>
      <c r="CK17" s="657"/>
      <c r="CL17" s="657"/>
      <c r="CM17" s="657"/>
      <c r="CN17" s="657"/>
      <c r="CO17" s="657"/>
      <c r="CP17" s="657"/>
      <c r="CQ17" s="658"/>
      <c r="CR17" s="659">
        <v>1039526</v>
      </c>
      <c r="CS17" s="660"/>
      <c r="CT17" s="660"/>
      <c r="CU17" s="660"/>
      <c r="CV17" s="660"/>
      <c r="CW17" s="660"/>
      <c r="CX17" s="660"/>
      <c r="CY17" s="661"/>
      <c r="CZ17" s="662">
        <v>9.1</v>
      </c>
      <c r="DA17" s="662"/>
      <c r="DB17" s="662"/>
      <c r="DC17" s="662"/>
      <c r="DD17" s="668" t="s">
        <v>245</v>
      </c>
      <c r="DE17" s="660"/>
      <c r="DF17" s="660"/>
      <c r="DG17" s="660"/>
      <c r="DH17" s="660"/>
      <c r="DI17" s="660"/>
      <c r="DJ17" s="660"/>
      <c r="DK17" s="660"/>
      <c r="DL17" s="660"/>
      <c r="DM17" s="660"/>
      <c r="DN17" s="660"/>
      <c r="DO17" s="660"/>
      <c r="DP17" s="661"/>
      <c r="DQ17" s="668">
        <v>995060</v>
      </c>
      <c r="DR17" s="660"/>
      <c r="DS17" s="660"/>
      <c r="DT17" s="660"/>
      <c r="DU17" s="660"/>
      <c r="DV17" s="660"/>
      <c r="DW17" s="660"/>
      <c r="DX17" s="660"/>
      <c r="DY17" s="660"/>
      <c r="DZ17" s="660"/>
      <c r="EA17" s="660"/>
      <c r="EB17" s="660"/>
      <c r="EC17" s="669"/>
    </row>
    <row r="18" spans="2:133" ht="11.25" customHeight="1" x14ac:dyDescent="0.15">
      <c r="B18" s="656" t="s">
        <v>269</v>
      </c>
      <c r="C18" s="657"/>
      <c r="D18" s="657"/>
      <c r="E18" s="657"/>
      <c r="F18" s="657"/>
      <c r="G18" s="657"/>
      <c r="H18" s="657"/>
      <c r="I18" s="657"/>
      <c r="J18" s="657"/>
      <c r="K18" s="657"/>
      <c r="L18" s="657"/>
      <c r="M18" s="657"/>
      <c r="N18" s="657"/>
      <c r="O18" s="657"/>
      <c r="P18" s="657"/>
      <c r="Q18" s="658"/>
      <c r="R18" s="659">
        <v>5158</v>
      </c>
      <c r="S18" s="660"/>
      <c r="T18" s="660"/>
      <c r="U18" s="660"/>
      <c r="V18" s="660"/>
      <c r="W18" s="660"/>
      <c r="X18" s="660"/>
      <c r="Y18" s="661"/>
      <c r="Z18" s="662">
        <v>0</v>
      </c>
      <c r="AA18" s="662"/>
      <c r="AB18" s="662"/>
      <c r="AC18" s="662"/>
      <c r="AD18" s="663">
        <v>5158</v>
      </c>
      <c r="AE18" s="663"/>
      <c r="AF18" s="663"/>
      <c r="AG18" s="663"/>
      <c r="AH18" s="663"/>
      <c r="AI18" s="663"/>
      <c r="AJ18" s="663"/>
      <c r="AK18" s="663"/>
      <c r="AL18" s="664">
        <v>0.1</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128</v>
      </c>
      <c r="BH18" s="660"/>
      <c r="BI18" s="660"/>
      <c r="BJ18" s="660"/>
      <c r="BK18" s="660"/>
      <c r="BL18" s="660"/>
      <c r="BM18" s="660"/>
      <c r="BN18" s="661"/>
      <c r="BO18" s="662" t="s">
        <v>128</v>
      </c>
      <c r="BP18" s="662"/>
      <c r="BQ18" s="662"/>
      <c r="BR18" s="662"/>
      <c r="BS18" s="663" t="s">
        <v>173</v>
      </c>
      <c r="BT18" s="663"/>
      <c r="BU18" s="663"/>
      <c r="BV18" s="663"/>
      <c r="BW18" s="663"/>
      <c r="BX18" s="663"/>
      <c r="BY18" s="663"/>
      <c r="BZ18" s="663"/>
      <c r="CA18" s="663"/>
      <c r="CB18" s="667"/>
      <c r="CD18" s="656" t="s">
        <v>271</v>
      </c>
      <c r="CE18" s="657"/>
      <c r="CF18" s="657"/>
      <c r="CG18" s="657"/>
      <c r="CH18" s="657"/>
      <c r="CI18" s="657"/>
      <c r="CJ18" s="657"/>
      <c r="CK18" s="657"/>
      <c r="CL18" s="657"/>
      <c r="CM18" s="657"/>
      <c r="CN18" s="657"/>
      <c r="CO18" s="657"/>
      <c r="CP18" s="657"/>
      <c r="CQ18" s="658"/>
      <c r="CR18" s="659" t="s">
        <v>245</v>
      </c>
      <c r="CS18" s="660"/>
      <c r="CT18" s="660"/>
      <c r="CU18" s="660"/>
      <c r="CV18" s="660"/>
      <c r="CW18" s="660"/>
      <c r="CX18" s="660"/>
      <c r="CY18" s="661"/>
      <c r="CZ18" s="662" t="s">
        <v>173</v>
      </c>
      <c r="DA18" s="662"/>
      <c r="DB18" s="662"/>
      <c r="DC18" s="662"/>
      <c r="DD18" s="668" t="s">
        <v>245</v>
      </c>
      <c r="DE18" s="660"/>
      <c r="DF18" s="660"/>
      <c r="DG18" s="660"/>
      <c r="DH18" s="660"/>
      <c r="DI18" s="660"/>
      <c r="DJ18" s="660"/>
      <c r="DK18" s="660"/>
      <c r="DL18" s="660"/>
      <c r="DM18" s="660"/>
      <c r="DN18" s="660"/>
      <c r="DO18" s="660"/>
      <c r="DP18" s="661"/>
      <c r="DQ18" s="668" t="s">
        <v>128</v>
      </c>
      <c r="DR18" s="660"/>
      <c r="DS18" s="660"/>
      <c r="DT18" s="660"/>
      <c r="DU18" s="660"/>
      <c r="DV18" s="660"/>
      <c r="DW18" s="660"/>
      <c r="DX18" s="660"/>
      <c r="DY18" s="660"/>
      <c r="DZ18" s="660"/>
      <c r="EA18" s="660"/>
      <c r="EB18" s="660"/>
      <c r="EC18" s="669"/>
    </row>
    <row r="19" spans="2:133" ht="11.25" customHeight="1" x14ac:dyDescent="0.15">
      <c r="B19" s="656" t="s">
        <v>272</v>
      </c>
      <c r="C19" s="657"/>
      <c r="D19" s="657"/>
      <c r="E19" s="657"/>
      <c r="F19" s="657"/>
      <c r="G19" s="657"/>
      <c r="H19" s="657"/>
      <c r="I19" s="657"/>
      <c r="J19" s="657"/>
      <c r="K19" s="657"/>
      <c r="L19" s="657"/>
      <c r="M19" s="657"/>
      <c r="N19" s="657"/>
      <c r="O19" s="657"/>
      <c r="P19" s="657"/>
      <c r="Q19" s="658"/>
      <c r="R19" s="659">
        <v>4412</v>
      </c>
      <c r="S19" s="660"/>
      <c r="T19" s="660"/>
      <c r="U19" s="660"/>
      <c r="V19" s="660"/>
      <c r="W19" s="660"/>
      <c r="X19" s="660"/>
      <c r="Y19" s="661"/>
      <c r="Z19" s="662">
        <v>0</v>
      </c>
      <c r="AA19" s="662"/>
      <c r="AB19" s="662"/>
      <c r="AC19" s="662"/>
      <c r="AD19" s="663">
        <v>4412</v>
      </c>
      <c r="AE19" s="663"/>
      <c r="AF19" s="663"/>
      <c r="AG19" s="663"/>
      <c r="AH19" s="663"/>
      <c r="AI19" s="663"/>
      <c r="AJ19" s="663"/>
      <c r="AK19" s="663"/>
      <c r="AL19" s="664">
        <v>0.1</v>
      </c>
      <c r="AM19" s="665"/>
      <c r="AN19" s="665"/>
      <c r="AO19" s="666"/>
      <c r="AP19" s="656" t="s">
        <v>273</v>
      </c>
      <c r="AQ19" s="657"/>
      <c r="AR19" s="657"/>
      <c r="AS19" s="657"/>
      <c r="AT19" s="657"/>
      <c r="AU19" s="657"/>
      <c r="AV19" s="657"/>
      <c r="AW19" s="657"/>
      <c r="AX19" s="657"/>
      <c r="AY19" s="657"/>
      <c r="AZ19" s="657"/>
      <c r="BA19" s="657"/>
      <c r="BB19" s="657"/>
      <c r="BC19" s="657"/>
      <c r="BD19" s="657"/>
      <c r="BE19" s="657"/>
      <c r="BF19" s="658"/>
      <c r="BG19" s="659">
        <v>41117</v>
      </c>
      <c r="BH19" s="660"/>
      <c r="BI19" s="660"/>
      <c r="BJ19" s="660"/>
      <c r="BK19" s="660"/>
      <c r="BL19" s="660"/>
      <c r="BM19" s="660"/>
      <c r="BN19" s="661"/>
      <c r="BO19" s="662">
        <v>3.7</v>
      </c>
      <c r="BP19" s="662"/>
      <c r="BQ19" s="662"/>
      <c r="BR19" s="662"/>
      <c r="BS19" s="663" t="s">
        <v>245</v>
      </c>
      <c r="BT19" s="663"/>
      <c r="BU19" s="663"/>
      <c r="BV19" s="663"/>
      <c r="BW19" s="663"/>
      <c r="BX19" s="663"/>
      <c r="BY19" s="663"/>
      <c r="BZ19" s="663"/>
      <c r="CA19" s="663"/>
      <c r="CB19" s="667"/>
      <c r="CD19" s="656" t="s">
        <v>274</v>
      </c>
      <c r="CE19" s="657"/>
      <c r="CF19" s="657"/>
      <c r="CG19" s="657"/>
      <c r="CH19" s="657"/>
      <c r="CI19" s="657"/>
      <c r="CJ19" s="657"/>
      <c r="CK19" s="657"/>
      <c r="CL19" s="657"/>
      <c r="CM19" s="657"/>
      <c r="CN19" s="657"/>
      <c r="CO19" s="657"/>
      <c r="CP19" s="657"/>
      <c r="CQ19" s="658"/>
      <c r="CR19" s="659" t="s">
        <v>128</v>
      </c>
      <c r="CS19" s="660"/>
      <c r="CT19" s="660"/>
      <c r="CU19" s="660"/>
      <c r="CV19" s="660"/>
      <c r="CW19" s="660"/>
      <c r="CX19" s="660"/>
      <c r="CY19" s="661"/>
      <c r="CZ19" s="662" t="s">
        <v>245</v>
      </c>
      <c r="DA19" s="662"/>
      <c r="DB19" s="662"/>
      <c r="DC19" s="662"/>
      <c r="DD19" s="668" t="s">
        <v>173</v>
      </c>
      <c r="DE19" s="660"/>
      <c r="DF19" s="660"/>
      <c r="DG19" s="660"/>
      <c r="DH19" s="660"/>
      <c r="DI19" s="660"/>
      <c r="DJ19" s="660"/>
      <c r="DK19" s="660"/>
      <c r="DL19" s="660"/>
      <c r="DM19" s="660"/>
      <c r="DN19" s="660"/>
      <c r="DO19" s="660"/>
      <c r="DP19" s="661"/>
      <c r="DQ19" s="668" t="s">
        <v>128</v>
      </c>
      <c r="DR19" s="660"/>
      <c r="DS19" s="660"/>
      <c r="DT19" s="660"/>
      <c r="DU19" s="660"/>
      <c r="DV19" s="660"/>
      <c r="DW19" s="660"/>
      <c r="DX19" s="660"/>
      <c r="DY19" s="660"/>
      <c r="DZ19" s="660"/>
      <c r="EA19" s="660"/>
      <c r="EB19" s="660"/>
      <c r="EC19" s="669"/>
    </row>
    <row r="20" spans="2:133" ht="11.25" customHeight="1" x14ac:dyDescent="0.15">
      <c r="B20" s="672" t="s">
        <v>275</v>
      </c>
      <c r="C20" s="673"/>
      <c r="D20" s="673"/>
      <c r="E20" s="673"/>
      <c r="F20" s="673"/>
      <c r="G20" s="673"/>
      <c r="H20" s="673"/>
      <c r="I20" s="673"/>
      <c r="J20" s="673"/>
      <c r="K20" s="673"/>
      <c r="L20" s="673"/>
      <c r="M20" s="673"/>
      <c r="N20" s="673"/>
      <c r="O20" s="673"/>
      <c r="P20" s="673"/>
      <c r="Q20" s="674"/>
      <c r="R20" s="659">
        <v>746</v>
      </c>
      <c r="S20" s="660"/>
      <c r="T20" s="660"/>
      <c r="U20" s="660"/>
      <c r="V20" s="660"/>
      <c r="W20" s="660"/>
      <c r="X20" s="660"/>
      <c r="Y20" s="661"/>
      <c r="Z20" s="662">
        <v>0</v>
      </c>
      <c r="AA20" s="662"/>
      <c r="AB20" s="662"/>
      <c r="AC20" s="662"/>
      <c r="AD20" s="663">
        <v>746</v>
      </c>
      <c r="AE20" s="663"/>
      <c r="AF20" s="663"/>
      <c r="AG20" s="663"/>
      <c r="AH20" s="663"/>
      <c r="AI20" s="663"/>
      <c r="AJ20" s="663"/>
      <c r="AK20" s="663"/>
      <c r="AL20" s="664">
        <v>0</v>
      </c>
      <c r="AM20" s="665"/>
      <c r="AN20" s="665"/>
      <c r="AO20" s="666"/>
      <c r="AP20" s="656" t="s">
        <v>276</v>
      </c>
      <c r="AQ20" s="657"/>
      <c r="AR20" s="657"/>
      <c r="AS20" s="657"/>
      <c r="AT20" s="657"/>
      <c r="AU20" s="657"/>
      <c r="AV20" s="657"/>
      <c r="AW20" s="657"/>
      <c r="AX20" s="657"/>
      <c r="AY20" s="657"/>
      <c r="AZ20" s="657"/>
      <c r="BA20" s="657"/>
      <c r="BB20" s="657"/>
      <c r="BC20" s="657"/>
      <c r="BD20" s="657"/>
      <c r="BE20" s="657"/>
      <c r="BF20" s="658"/>
      <c r="BG20" s="659">
        <v>41117</v>
      </c>
      <c r="BH20" s="660"/>
      <c r="BI20" s="660"/>
      <c r="BJ20" s="660"/>
      <c r="BK20" s="660"/>
      <c r="BL20" s="660"/>
      <c r="BM20" s="660"/>
      <c r="BN20" s="661"/>
      <c r="BO20" s="662">
        <v>3.7</v>
      </c>
      <c r="BP20" s="662"/>
      <c r="BQ20" s="662"/>
      <c r="BR20" s="662"/>
      <c r="BS20" s="663" t="s">
        <v>245</v>
      </c>
      <c r="BT20" s="663"/>
      <c r="BU20" s="663"/>
      <c r="BV20" s="663"/>
      <c r="BW20" s="663"/>
      <c r="BX20" s="663"/>
      <c r="BY20" s="663"/>
      <c r="BZ20" s="663"/>
      <c r="CA20" s="663"/>
      <c r="CB20" s="667"/>
      <c r="CD20" s="656" t="s">
        <v>277</v>
      </c>
      <c r="CE20" s="657"/>
      <c r="CF20" s="657"/>
      <c r="CG20" s="657"/>
      <c r="CH20" s="657"/>
      <c r="CI20" s="657"/>
      <c r="CJ20" s="657"/>
      <c r="CK20" s="657"/>
      <c r="CL20" s="657"/>
      <c r="CM20" s="657"/>
      <c r="CN20" s="657"/>
      <c r="CO20" s="657"/>
      <c r="CP20" s="657"/>
      <c r="CQ20" s="658"/>
      <c r="CR20" s="659">
        <v>11422507</v>
      </c>
      <c r="CS20" s="660"/>
      <c r="CT20" s="660"/>
      <c r="CU20" s="660"/>
      <c r="CV20" s="660"/>
      <c r="CW20" s="660"/>
      <c r="CX20" s="660"/>
      <c r="CY20" s="661"/>
      <c r="CZ20" s="662">
        <v>100</v>
      </c>
      <c r="DA20" s="662"/>
      <c r="DB20" s="662"/>
      <c r="DC20" s="662"/>
      <c r="DD20" s="668">
        <v>1992507</v>
      </c>
      <c r="DE20" s="660"/>
      <c r="DF20" s="660"/>
      <c r="DG20" s="660"/>
      <c r="DH20" s="660"/>
      <c r="DI20" s="660"/>
      <c r="DJ20" s="660"/>
      <c r="DK20" s="660"/>
      <c r="DL20" s="660"/>
      <c r="DM20" s="660"/>
      <c r="DN20" s="660"/>
      <c r="DO20" s="660"/>
      <c r="DP20" s="661"/>
      <c r="DQ20" s="668">
        <v>8541997</v>
      </c>
      <c r="DR20" s="660"/>
      <c r="DS20" s="660"/>
      <c r="DT20" s="660"/>
      <c r="DU20" s="660"/>
      <c r="DV20" s="660"/>
      <c r="DW20" s="660"/>
      <c r="DX20" s="660"/>
      <c r="DY20" s="660"/>
      <c r="DZ20" s="660"/>
      <c r="EA20" s="660"/>
      <c r="EB20" s="660"/>
      <c r="EC20" s="669"/>
    </row>
    <row r="21" spans="2:133" ht="11.25" customHeight="1" x14ac:dyDescent="0.15">
      <c r="B21" s="656" t="s">
        <v>278</v>
      </c>
      <c r="C21" s="657"/>
      <c r="D21" s="657"/>
      <c r="E21" s="657"/>
      <c r="F21" s="657"/>
      <c r="G21" s="657"/>
      <c r="H21" s="657"/>
      <c r="I21" s="657"/>
      <c r="J21" s="657"/>
      <c r="K21" s="657"/>
      <c r="L21" s="657"/>
      <c r="M21" s="657"/>
      <c r="N21" s="657"/>
      <c r="O21" s="657"/>
      <c r="P21" s="657"/>
      <c r="Q21" s="658"/>
      <c r="R21" s="659">
        <v>4500349</v>
      </c>
      <c r="S21" s="660"/>
      <c r="T21" s="660"/>
      <c r="U21" s="660"/>
      <c r="V21" s="660"/>
      <c r="W21" s="660"/>
      <c r="X21" s="660"/>
      <c r="Y21" s="661"/>
      <c r="Z21" s="662">
        <v>37.299999999999997</v>
      </c>
      <c r="AA21" s="662"/>
      <c r="AB21" s="662"/>
      <c r="AC21" s="662"/>
      <c r="AD21" s="663">
        <v>3970713</v>
      </c>
      <c r="AE21" s="663"/>
      <c r="AF21" s="663"/>
      <c r="AG21" s="663"/>
      <c r="AH21" s="663"/>
      <c r="AI21" s="663"/>
      <c r="AJ21" s="663"/>
      <c r="AK21" s="663"/>
      <c r="AL21" s="664">
        <v>72</v>
      </c>
      <c r="AM21" s="665"/>
      <c r="AN21" s="665"/>
      <c r="AO21" s="666"/>
      <c r="AP21" s="656" t="s">
        <v>279</v>
      </c>
      <c r="AQ21" s="675"/>
      <c r="AR21" s="675"/>
      <c r="AS21" s="675"/>
      <c r="AT21" s="675"/>
      <c r="AU21" s="675"/>
      <c r="AV21" s="675"/>
      <c r="AW21" s="675"/>
      <c r="AX21" s="675"/>
      <c r="AY21" s="675"/>
      <c r="AZ21" s="675"/>
      <c r="BA21" s="675"/>
      <c r="BB21" s="675"/>
      <c r="BC21" s="675"/>
      <c r="BD21" s="675"/>
      <c r="BE21" s="675"/>
      <c r="BF21" s="676"/>
      <c r="BG21" s="659" t="s">
        <v>128</v>
      </c>
      <c r="BH21" s="660"/>
      <c r="BI21" s="660"/>
      <c r="BJ21" s="660"/>
      <c r="BK21" s="660"/>
      <c r="BL21" s="660"/>
      <c r="BM21" s="660"/>
      <c r="BN21" s="661"/>
      <c r="BO21" s="662" t="s">
        <v>128</v>
      </c>
      <c r="BP21" s="662"/>
      <c r="BQ21" s="662"/>
      <c r="BR21" s="662"/>
      <c r="BS21" s="663" t="s">
        <v>128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280</v>
      </c>
      <c r="C22" s="657"/>
      <c r="D22" s="657"/>
      <c r="E22" s="657"/>
      <c r="F22" s="657"/>
      <c r="G22" s="657"/>
      <c r="H22" s="657"/>
      <c r="I22" s="657"/>
      <c r="J22" s="657"/>
      <c r="K22" s="657"/>
      <c r="L22" s="657"/>
      <c r="M22" s="657"/>
      <c r="N22" s="657"/>
      <c r="O22" s="657"/>
      <c r="P22" s="657"/>
      <c r="Q22" s="658"/>
      <c r="R22" s="659">
        <v>3970713</v>
      </c>
      <c r="S22" s="660"/>
      <c r="T22" s="660"/>
      <c r="U22" s="660"/>
      <c r="V22" s="660"/>
      <c r="W22" s="660"/>
      <c r="X22" s="660"/>
      <c r="Y22" s="661"/>
      <c r="Z22" s="662">
        <v>32.9</v>
      </c>
      <c r="AA22" s="662"/>
      <c r="AB22" s="662"/>
      <c r="AC22" s="662"/>
      <c r="AD22" s="663">
        <v>3970713</v>
      </c>
      <c r="AE22" s="663"/>
      <c r="AF22" s="663"/>
      <c r="AG22" s="663"/>
      <c r="AH22" s="663"/>
      <c r="AI22" s="663"/>
      <c r="AJ22" s="663"/>
      <c r="AK22" s="663"/>
      <c r="AL22" s="664">
        <v>72</v>
      </c>
      <c r="AM22" s="665"/>
      <c r="AN22" s="665"/>
      <c r="AO22" s="666"/>
      <c r="AP22" s="656" t="s">
        <v>281</v>
      </c>
      <c r="AQ22" s="675"/>
      <c r="AR22" s="675"/>
      <c r="AS22" s="675"/>
      <c r="AT22" s="675"/>
      <c r="AU22" s="675"/>
      <c r="AV22" s="675"/>
      <c r="AW22" s="675"/>
      <c r="AX22" s="675"/>
      <c r="AY22" s="675"/>
      <c r="AZ22" s="675"/>
      <c r="BA22" s="675"/>
      <c r="BB22" s="675"/>
      <c r="BC22" s="675"/>
      <c r="BD22" s="675"/>
      <c r="BE22" s="675"/>
      <c r="BF22" s="676"/>
      <c r="BG22" s="659" t="s">
        <v>245</v>
      </c>
      <c r="BH22" s="660"/>
      <c r="BI22" s="660"/>
      <c r="BJ22" s="660"/>
      <c r="BK22" s="660"/>
      <c r="BL22" s="660"/>
      <c r="BM22" s="660"/>
      <c r="BN22" s="661"/>
      <c r="BO22" s="662" t="s">
        <v>245</v>
      </c>
      <c r="BP22" s="662"/>
      <c r="BQ22" s="662"/>
      <c r="BR22" s="662"/>
      <c r="BS22" s="663" t="s">
        <v>128</v>
      </c>
      <c r="BT22" s="663"/>
      <c r="BU22" s="663"/>
      <c r="BV22" s="663"/>
      <c r="BW22" s="663"/>
      <c r="BX22" s="663"/>
      <c r="BY22" s="663"/>
      <c r="BZ22" s="663"/>
      <c r="CA22" s="663"/>
      <c r="CB22" s="667"/>
      <c r="CD22" s="641" t="s">
        <v>282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283</v>
      </c>
      <c r="C23" s="657"/>
      <c r="D23" s="657"/>
      <c r="E23" s="657"/>
      <c r="F23" s="657"/>
      <c r="G23" s="657"/>
      <c r="H23" s="657"/>
      <c r="I23" s="657"/>
      <c r="J23" s="657"/>
      <c r="K23" s="657"/>
      <c r="L23" s="657"/>
      <c r="M23" s="657"/>
      <c r="N23" s="657"/>
      <c r="O23" s="657"/>
      <c r="P23" s="657"/>
      <c r="Q23" s="658"/>
      <c r="R23" s="659">
        <v>529636</v>
      </c>
      <c r="S23" s="660"/>
      <c r="T23" s="660"/>
      <c r="U23" s="660"/>
      <c r="V23" s="660"/>
      <c r="W23" s="660"/>
      <c r="X23" s="660"/>
      <c r="Y23" s="661"/>
      <c r="Z23" s="662">
        <v>4.4000000000000004</v>
      </c>
      <c r="AA23" s="662"/>
      <c r="AB23" s="662"/>
      <c r="AC23" s="662"/>
      <c r="AD23" s="663" t="s">
        <v>173</v>
      </c>
      <c r="AE23" s="663"/>
      <c r="AF23" s="663"/>
      <c r="AG23" s="663"/>
      <c r="AH23" s="663"/>
      <c r="AI23" s="663"/>
      <c r="AJ23" s="663"/>
      <c r="AK23" s="663"/>
      <c r="AL23" s="664" t="s">
        <v>128</v>
      </c>
      <c r="AM23" s="665"/>
      <c r="AN23" s="665"/>
      <c r="AO23" s="666"/>
      <c r="AP23" s="656" t="s">
        <v>284</v>
      </c>
      <c r="AQ23" s="675"/>
      <c r="AR23" s="675"/>
      <c r="AS23" s="675"/>
      <c r="AT23" s="675"/>
      <c r="AU23" s="675"/>
      <c r="AV23" s="675"/>
      <c r="AW23" s="675"/>
      <c r="AX23" s="675"/>
      <c r="AY23" s="675"/>
      <c r="AZ23" s="675"/>
      <c r="BA23" s="675"/>
      <c r="BB23" s="675"/>
      <c r="BC23" s="675"/>
      <c r="BD23" s="675"/>
      <c r="BE23" s="675"/>
      <c r="BF23" s="676"/>
      <c r="BG23" s="659">
        <v>41117</v>
      </c>
      <c r="BH23" s="660"/>
      <c r="BI23" s="660"/>
      <c r="BJ23" s="660"/>
      <c r="BK23" s="660"/>
      <c r="BL23" s="660"/>
      <c r="BM23" s="660"/>
      <c r="BN23" s="661"/>
      <c r="BO23" s="662">
        <v>3.7</v>
      </c>
      <c r="BP23" s="662"/>
      <c r="BQ23" s="662"/>
      <c r="BR23" s="662"/>
      <c r="BS23" s="663" t="s">
        <v>128</v>
      </c>
      <c r="BT23" s="663"/>
      <c r="BU23" s="663"/>
      <c r="BV23" s="663"/>
      <c r="BW23" s="663"/>
      <c r="BX23" s="663"/>
      <c r="BY23" s="663"/>
      <c r="BZ23" s="663"/>
      <c r="CA23" s="663"/>
      <c r="CB23" s="667"/>
      <c r="CD23" s="641" t="s">
        <v>223</v>
      </c>
      <c r="CE23" s="642"/>
      <c r="CF23" s="642"/>
      <c r="CG23" s="642"/>
      <c r="CH23" s="642"/>
      <c r="CI23" s="642"/>
      <c r="CJ23" s="642"/>
      <c r="CK23" s="642"/>
      <c r="CL23" s="642"/>
      <c r="CM23" s="642"/>
      <c r="CN23" s="642"/>
      <c r="CO23" s="642"/>
      <c r="CP23" s="642"/>
      <c r="CQ23" s="643"/>
      <c r="CR23" s="641" t="s">
        <v>285</v>
      </c>
      <c r="CS23" s="642"/>
      <c r="CT23" s="642"/>
      <c r="CU23" s="642"/>
      <c r="CV23" s="642"/>
      <c r="CW23" s="642"/>
      <c r="CX23" s="642"/>
      <c r="CY23" s="643"/>
      <c r="CZ23" s="641" t="s">
        <v>286</v>
      </c>
      <c r="DA23" s="642"/>
      <c r="DB23" s="642"/>
      <c r="DC23" s="643"/>
      <c r="DD23" s="641" t="s">
        <v>287</v>
      </c>
      <c r="DE23" s="642"/>
      <c r="DF23" s="642"/>
      <c r="DG23" s="642"/>
      <c r="DH23" s="642"/>
      <c r="DI23" s="642"/>
      <c r="DJ23" s="642"/>
      <c r="DK23" s="643"/>
      <c r="DL23" s="686" t="s">
        <v>288</v>
      </c>
      <c r="DM23" s="687"/>
      <c r="DN23" s="687"/>
      <c r="DO23" s="687"/>
      <c r="DP23" s="687"/>
      <c r="DQ23" s="687"/>
      <c r="DR23" s="687"/>
      <c r="DS23" s="687"/>
      <c r="DT23" s="687"/>
      <c r="DU23" s="687"/>
      <c r="DV23" s="688"/>
      <c r="DW23" s="641" t="s">
        <v>289</v>
      </c>
      <c r="DX23" s="642"/>
      <c r="DY23" s="642"/>
      <c r="DZ23" s="642"/>
      <c r="EA23" s="642"/>
      <c r="EB23" s="642"/>
      <c r="EC23" s="643"/>
    </row>
    <row r="24" spans="2:133" ht="11.25" customHeight="1" x14ac:dyDescent="0.15">
      <c r="B24" s="656" t="s">
        <v>290</v>
      </c>
      <c r="C24" s="657"/>
      <c r="D24" s="657"/>
      <c r="E24" s="657"/>
      <c r="F24" s="657"/>
      <c r="G24" s="657"/>
      <c r="H24" s="657"/>
      <c r="I24" s="657"/>
      <c r="J24" s="657"/>
      <c r="K24" s="657"/>
      <c r="L24" s="657"/>
      <c r="M24" s="657"/>
      <c r="N24" s="657"/>
      <c r="O24" s="657"/>
      <c r="P24" s="657"/>
      <c r="Q24" s="658"/>
      <c r="R24" s="659" t="s">
        <v>128</v>
      </c>
      <c r="S24" s="660"/>
      <c r="T24" s="660"/>
      <c r="U24" s="660"/>
      <c r="V24" s="660"/>
      <c r="W24" s="660"/>
      <c r="X24" s="660"/>
      <c r="Y24" s="661"/>
      <c r="Z24" s="662" t="s">
        <v>128</v>
      </c>
      <c r="AA24" s="662"/>
      <c r="AB24" s="662"/>
      <c r="AC24" s="662"/>
      <c r="AD24" s="663" t="s">
        <v>245</v>
      </c>
      <c r="AE24" s="663"/>
      <c r="AF24" s="663"/>
      <c r="AG24" s="663"/>
      <c r="AH24" s="663"/>
      <c r="AI24" s="663"/>
      <c r="AJ24" s="663"/>
      <c r="AK24" s="663"/>
      <c r="AL24" s="664" t="s">
        <v>245</v>
      </c>
      <c r="AM24" s="665"/>
      <c r="AN24" s="665"/>
      <c r="AO24" s="666"/>
      <c r="AP24" s="656" t="s">
        <v>291</v>
      </c>
      <c r="AQ24" s="675"/>
      <c r="AR24" s="675"/>
      <c r="AS24" s="675"/>
      <c r="AT24" s="675"/>
      <c r="AU24" s="675"/>
      <c r="AV24" s="675"/>
      <c r="AW24" s="675"/>
      <c r="AX24" s="675"/>
      <c r="AY24" s="675"/>
      <c r="AZ24" s="675"/>
      <c r="BA24" s="675"/>
      <c r="BB24" s="675"/>
      <c r="BC24" s="675"/>
      <c r="BD24" s="675"/>
      <c r="BE24" s="675"/>
      <c r="BF24" s="676"/>
      <c r="BG24" s="659" t="s">
        <v>245</v>
      </c>
      <c r="BH24" s="660"/>
      <c r="BI24" s="660"/>
      <c r="BJ24" s="660"/>
      <c r="BK24" s="660"/>
      <c r="BL24" s="660"/>
      <c r="BM24" s="660"/>
      <c r="BN24" s="661"/>
      <c r="BO24" s="662" t="s">
        <v>128</v>
      </c>
      <c r="BP24" s="662"/>
      <c r="BQ24" s="662"/>
      <c r="BR24" s="662"/>
      <c r="BS24" s="663" t="s">
        <v>128</v>
      </c>
      <c r="BT24" s="663"/>
      <c r="BU24" s="663"/>
      <c r="BV24" s="663"/>
      <c r="BW24" s="663"/>
      <c r="BX24" s="663"/>
      <c r="BY24" s="663"/>
      <c r="BZ24" s="663"/>
      <c r="CA24" s="663"/>
      <c r="CB24" s="667"/>
      <c r="CD24" s="645" t="s">
        <v>292</v>
      </c>
      <c r="CE24" s="646"/>
      <c r="CF24" s="646"/>
      <c r="CG24" s="646"/>
      <c r="CH24" s="646"/>
      <c r="CI24" s="646"/>
      <c r="CJ24" s="646"/>
      <c r="CK24" s="646"/>
      <c r="CL24" s="646"/>
      <c r="CM24" s="646"/>
      <c r="CN24" s="646"/>
      <c r="CO24" s="646"/>
      <c r="CP24" s="646"/>
      <c r="CQ24" s="647"/>
      <c r="CR24" s="648">
        <v>3425114</v>
      </c>
      <c r="CS24" s="649"/>
      <c r="CT24" s="649"/>
      <c r="CU24" s="649"/>
      <c r="CV24" s="649"/>
      <c r="CW24" s="649"/>
      <c r="CX24" s="649"/>
      <c r="CY24" s="650"/>
      <c r="CZ24" s="653">
        <v>30</v>
      </c>
      <c r="DA24" s="654"/>
      <c r="DB24" s="654"/>
      <c r="DC24" s="670"/>
      <c r="DD24" s="691">
        <v>2894954</v>
      </c>
      <c r="DE24" s="649"/>
      <c r="DF24" s="649"/>
      <c r="DG24" s="649"/>
      <c r="DH24" s="649"/>
      <c r="DI24" s="649"/>
      <c r="DJ24" s="649"/>
      <c r="DK24" s="650"/>
      <c r="DL24" s="691">
        <v>2601629</v>
      </c>
      <c r="DM24" s="649"/>
      <c r="DN24" s="649"/>
      <c r="DO24" s="649"/>
      <c r="DP24" s="649"/>
      <c r="DQ24" s="649"/>
      <c r="DR24" s="649"/>
      <c r="DS24" s="649"/>
      <c r="DT24" s="649"/>
      <c r="DU24" s="649"/>
      <c r="DV24" s="650"/>
      <c r="DW24" s="653">
        <v>46.7</v>
      </c>
      <c r="DX24" s="654"/>
      <c r="DY24" s="654"/>
      <c r="DZ24" s="654"/>
      <c r="EA24" s="654"/>
      <c r="EB24" s="654"/>
      <c r="EC24" s="655"/>
    </row>
    <row r="25" spans="2:133" ht="11.25" customHeight="1" x14ac:dyDescent="0.15">
      <c r="B25" s="656" t="s">
        <v>293</v>
      </c>
      <c r="C25" s="657"/>
      <c r="D25" s="657"/>
      <c r="E25" s="657"/>
      <c r="F25" s="657"/>
      <c r="G25" s="657"/>
      <c r="H25" s="657"/>
      <c r="I25" s="657"/>
      <c r="J25" s="657"/>
      <c r="K25" s="657"/>
      <c r="L25" s="657"/>
      <c r="M25" s="657"/>
      <c r="N25" s="657"/>
      <c r="O25" s="657"/>
      <c r="P25" s="657"/>
      <c r="Q25" s="658"/>
      <c r="R25" s="659">
        <v>6020144</v>
      </c>
      <c r="S25" s="660"/>
      <c r="T25" s="660"/>
      <c r="U25" s="660"/>
      <c r="V25" s="660"/>
      <c r="W25" s="660"/>
      <c r="X25" s="660"/>
      <c r="Y25" s="661"/>
      <c r="Z25" s="662">
        <v>49.9</v>
      </c>
      <c r="AA25" s="662"/>
      <c r="AB25" s="662"/>
      <c r="AC25" s="662"/>
      <c r="AD25" s="663">
        <v>5449390</v>
      </c>
      <c r="AE25" s="663"/>
      <c r="AF25" s="663"/>
      <c r="AG25" s="663"/>
      <c r="AH25" s="663"/>
      <c r="AI25" s="663"/>
      <c r="AJ25" s="663"/>
      <c r="AK25" s="663"/>
      <c r="AL25" s="664">
        <v>98.8</v>
      </c>
      <c r="AM25" s="665"/>
      <c r="AN25" s="665"/>
      <c r="AO25" s="666"/>
      <c r="AP25" s="656" t="s">
        <v>294</v>
      </c>
      <c r="AQ25" s="675"/>
      <c r="AR25" s="675"/>
      <c r="AS25" s="675"/>
      <c r="AT25" s="675"/>
      <c r="AU25" s="675"/>
      <c r="AV25" s="675"/>
      <c r="AW25" s="675"/>
      <c r="AX25" s="675"/>
      <c r="AY25" s="675"/>
      <c r="AZ25" s="675"/>
      <c r="BA25" s="675"/>
      <c r="BB25" s="675"/>
      <c r="BC25" s="675"/>
      <c r="BD25" s="675"/>
      <c r="BE25" s="675"/>
      <c r="BF25" s="676"/>
      <c r="BG25" s="659" t="s">
        <v>245</v>
      </c>
      <c r="BH25" s="660"/>
      <c r="BI25" s="660"/>
      <c r="BJ25" s="660"/>
      <c r="BK25" s="660"/>
      <c r="BL25" s="660"/>
      <c r="BM25" s="660"/>
      <c r="BN25" s="661"/>
      <c r="BO25" s="662" t="s">
        <v>245</v>
      </c>
      <c r="BP25" s="662"/>
      <c r="BQ25" s="662"/>
      <c r="BR25" s="662"/>
      <c r="BS25" s="663" t="s">
        <v>245</v>
      </c>
      <c r="BT25" s="663"/>
      <c r="BU25" s="663"/>
      <c r="BV25" s="663"/>
      <c r="BW25" s="663"/>
      <c r="BX25" s="663"/>
      <c r="BY25" s="663"/>
      <c r="BZ25" s="663"/>
      <c r="CA25" s="663"/>
      <c r="CB25" s="667"/>
      <c r="CD25" s="656" t="s">
        <v>295</v>
      </c>
      <c r="CE25" s="657"/>
      <c r="CF25" s="657"/>
      <c r="CG25" s="657"/>
      <c r="CH25" s="657"/>
      <c r="CI25" s="657"/>
      <c r="CJ25" s="657"/>
      <c r="CK25" s="657"/>
      <c r="CL25" s="657"/>
      <c r="CM25" s="657"/>
      <c r="CN25" s="657"/>
      <c r="CO25" s="657"/>
      <c r="CP25" s="657"/>
      <c r="CQ25" s="658"/>
      <c r="CR25" s="659">
        <v>1860886</v>
      </c>
      <c r="CS25" s="692"/>
      <c r="CT25" s="692"/>
      <c r="CU25" s="692"/>
      <c r="CV25" s="692"/>
      <c r="CW25" s="692"/>
      <c r="CX25" s="692"/>
      <c r="CY25" s="693"/>
      <c r="CZ25" s="664">
        <v>16.3</v>
      </c>
      <c r="DA25" s="689"/>
      <c r="DB25" s="689"/>
      <c r="DC25" s="694"/>
      <c r="DD25" s="668">
        <v>1717620</v>
      </c>
      <c r="DE25" s="692"/>
      <c r="DF25" s="692"/>
      <c r="DG25" s="692"/>
      <c r="DH25" s="692"/>
      <c r="DI25" s="692"/>
      <c r="DJ25" s="692"/>
      <c r="DK25" s="693"/>
      <c r="DL25" s="668">
        <v>1425521</v>
      </c>
      <c r="DM25" s="692"/>
      <c r="DN25" s="692"/>
      <c r="DO25" s="692"/>
      <c r="DP25" s="692"/>
      <c r="DQ25" s="692"/>
      <c r="DR25" s="692"/>
      <c r="DS25" s="692"/>
      <c r="DT25" s="692"/>
      <c r="DU25" s="692"/>
      <c r="DV25" s="693"/>
      <c r="DW25" s="664">
        <v>25.6</v>
      </c>
      <c r="DX25" s="689"/>
      <c r="DY25" s="689"/>
      <c r="DZ25" s="689"/>
      <c r="EA25" s="689"/>
      <c r="EB25" s="689"/>
      <c r="EC25" s="690"/>
    </row>
    <row r="26" spans="2:133" ht="11.25" customHeight="1" x14ac:dyDescent="0.15">
      <c r="B26" s="656" t="s">
        <v>296</v>
      </c>
      <c r="C26" s="657"/>
      <c r="D26" s="657"/>
      <c r="E26" s="657"/>
      <c r="F26" s="657"/>
      <c r="G26" s="657"/>
      <c r="H26" s="657"/>
      <c r="I26" s="657"/>
      <c r="J26" s="657"/>
      <c r="K26" s="657"/>
      <c r="L26" s="657"/>
      <c r="M26" s="657"/>
      <c r="N26" s="657"/>
      <c r="O26" s="657"/>
      <c r="P26" s="657"/>
      <c r="Q26" s="658"/>
      <c r="R26" s="659">
        <v>574</v>
      </c>
      <c r="S26" s="660"/>
      <c r="T26" s="660"/>
      <c r="U26" s="660"/>
      <c r="V26" s="660"/>
      <c r="W26" s="660"/>
      <c r="X26" s="660"/>
      <c r="Y26" s="661"/>
      <c r="Z26" s="662">
        <v>0</v>
      </c>
      <c r="AA26" s="662"/>
      <c r="AB26" s="662"/>
      <c r="AC26" s="662"/>
      <c r="AD26" s="663">
        <v>574</v>
      </c>
      <c r="AE26" s="663"/>
      <c r="AF26" s="663"/>
      <c r="AG26" s="663"/>
      <c r="AH26" s="663"/>
      <c r="AI26" s="663"/>
      <c r="AJ26" s="663"/>
      <c r="AK26" s="663"/>
      <c r="AL26" s="664">
        <v>0</v>
      </c>
      <c r="AM26" s="665"/>
      <c r="AN26" s="665"/>
      <c r="AO26" s="666"/>
      <c r="AP26" s="656" t="s">
        <v>297</v>
      </c>
      <c r="AQ26" s="675"/>
      <c r="AR26" s="675"/>
      <c r="AS26" s="675"/>
      <c r="AT26" s="675"/>
      <c r="AU26" s="675"/>
      <c r="AV26" s="675"/>
      <c r="AW26" s="675"/>
      <c r="AX26" s="675"/>
      <c r="AY26" s="675"/>
      <c r="AZ26" s="675"/>
      <c r="BA26" s="675"/>
      <c r="BB26" s="675"/>
      <c r="BC26" s="675"/>
      <c r="BD26" s="675"/>
      <c r="BE26" s="675"/>
      <c r="BF26" s="676"/>
      <c r="BG26" s="659" t="s">
        <v>245</v>
      </c>
      <c r="BH26" s="660"/>
      <c r="BI26" s="660"/>
      <c r="BJ26" s="660"/>
      <c r="BK26" s="660"/>
      <c r="BL26" s="660"/>
      <c r="BM26" s="660"/>
      <c r="BN26" s="661"/>
      <c r="BO26" s="662" t="s">
        <v>245</v>
      </c>
      <c r="BP26" s="662"/>
      <c r="BQ26" s="662"/>
      <c r="BR26" s="662"/>
      <c r="BS26" s="663" t="s">
        <v>128</v>
      </c>
      <c r="BT26" s="663"/>
      <c r="BU26" s="663"/>
      <c r="BV26" s="663"/>
      <c r="BW26" s="663"/>
      <c r="BX26" s="663"/>
      <c r="BY26" s="663"/>
      <c r="BZ26" s="663"/>
      <c r="CA26" s="663"/>
      <c r="CB26" s="667"/>
      <c r="CD26" s="656" t="s">
        <v>298</v>
      </c>
      <c r="CE26" s="657"/>
      <c r="CF26" s="657"/>
      <c r="CG26" s="657"/>
      <c r="CH26" s="657"/>
      <c r="CI26" s="657"/>
      <c r="CJ26" s="657"/>
      <c r="CK26" s="657"/>
      <c r="CL26" s="657"/>
      <c r="CM26" s="657"/>
      <c r="CN26" s="657"/>
      <c r="CO26" s="657"/>
      <c r="CP26" s="657"/>
      <c r="CQ26" s="658"/>
      <c r="CR26" s="659">
        <v>1233622</v>
      </c>
      <c r="CS26" s="660"/>
      <c r="CT26" s="660"/>
      <c r="CU26" s="660"/>
      <c r="CV26" s="660"/>
      <c r="CW26" s="660"/>
      <c r="CX26" s="660"/>
      <c r="CY26" s="661"/>
      <c r="CZ26" s="664">
        <v>10.8</v>
      </c>
      <c r="DA26" s="689"/>
      <c r="DB26" s="689"/>
      <c r="DC26" s="694"/>
      <c r="DD26" s="668">
        <v>1095511</v>
      </c>
      <c r="DE26" s="660"/>
      <c r="DF26" s="660"/>
      <c r="DG26" s="660"/>
      <c r="DH26" s="660"/>
      <c r="DI26" s="660"/>
      <c r="DJ26" s="660"/>
      <c r="DK26" s="661"/>
      <c r="DL26" s="668" t="s">
        <v>128</v>
      </c>
      <c r="DM26" s="660"/>
      <c r="DN26" s="660"/>
      <c r="DO26" s="660"/>
      <c r="DP26" s="660"/>
      <c r="DQ26" s="660"/>
      <c r="DR26" s="660"/>
      <c r="DS26" s="660"/>
      <c r="DT26" s="660"/>
      <c r="DU26" s="660"/>
      <c r="DV26" s="661"/>
      <c r="DW26" s="664" t="s">
        <v>245</v>
      </c>
      <c r="DX26" s="689"/>
      <c r="DY26" s="689"/>
      <c r="DZ26" s="689"/>
      <c r="EA26" s="689"/>
      <c r="EB26" s="689"/>
      <c r="EC26" s="690"/>
    </row>
    <row r="27" spans="2:133" ht="11.25" customHeight="1" x14ac:dyDescent="0.15">
      <c r="B27" s="656" t="s">
        <v>299</v>
      </c>
      <c r="C27" s="657"/>
      <c r="D27" s="657"/>
      <c r="E27" s="657"/>
      <c r="F27" s="657"/>
      <c r="G27" s="657"/>
      <c r="H27" s="657"/>
      <c r="I27" s="657"/>
      <c r="J27" s="657"/>
      <c r="K27" s="657"/>
      <c r="L27" s="657"/>
      <c r="M27" s="657"/>
      <c r="N27" s="657"/>
      <c r="O27" s="657"/>
      <c r="P27" s="657"/>
      <c r="Q27" s="658"/>
      <c r="R27" s="659">
        <v>1350</v>
      </c>
      <c r="S27" s="660"/>
      <c r="T27" s="660"/>
      <c r="U27" s="660"/>
      <c r="V27" s="660"/>
      <c r="W27" s="660"/>
      <c r="X27" s="660"/>
      <c r="Y27" s="661"/>
      <c r="Z27" s="662">
        <v>0</v>
      </c>
      <c r="AA27" s="662"/>
      <c r="AB27" s="662"/>
      <c r="AC27" s="662"/>
      <c r="AD27" s="663" t="s">
        <v>245</v>
      </c>
      <c r="AE27" s="663"/>
      <c r="AF27" s="663"/>
      <c r="AG27" s="663"/>
      <c r="AH27" s="663"/>
      <c r="AI27" s="663"/>
      <c r="AJ27" s="663"/>
      <c r="AK27" s="663"/>
      <c r="AL27" s="664" t="s">
        <v>245</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1124833</v>
      </c>
      <c r="BH27" s="660"/>
      <c r="BI27" s="660"/>
      <c r="BJ27" s="660"/>
      <c r="BK27" s="660"/>
      <c r="BL27" s="660"/>
      <c r="BM27" s="660"/>
      <c r="BN27" s="661"/>
      <c r="BO27" s="662">
        <v>100</v>
      </c>
      <c r="BP27" s="662"/>
      <c r="BQ27" s="662"/>
      <c r="BR27" s="662"/>
      <c r="BS27" s="663">
        <v>17104</v>
      </c>
      <c r="BT27" s="663"/>
      <c r="BU27" s="663"/>
      <c r="BV27" s="663"/>
      <c r="BW27" s="663"/>
      <c r="BX27" s="663"/>
      <c r="BY27" s="663"/>
      <c r="BZ27" s="663"/>
      <c r="CA27" s="663"/>
      <c r="CB27" s="667"/>
      <c r="CD27" s="656" t="s">
        <v>301</v>
      </c>
      <c r="CE27" s="657"/>
      <c r="CF27" s="657"/>
      <c r="CG27" s="657"/>
      <c r="CH27" s="657"/>
      <c r="CI27" s="657"/>
      <c r="CJ27" s="657"/>
      <c r="CK27" s="657"/>
      <c r="CL27" s="657"/>
      <c r="CM27" s="657"/>
      <c r="CN27" s="657"/>
      <c r="CO27" s="657"/>
      <c r="CP27" s="657"/>
      <c r="CQ27" s="658"/>
      <c r="CR27" s="659">
        <v>524702</v>
      </c>
      <c r="CS27" s="692"/>
      <c r="CT27" s="692"/>
      <c r="CU27" s="692"/>
      <c r="CV27" s="692"/>
      <c r="CW27" s="692"/>
      <c r="CX27" s="692"/>
      <c r="CY27" s="693"/>
      <c r="CZ27" s="664">
        <v>4.5999999999999996</v>
      </c>
      <c r="DA27" s="689"/>
      <c r="DB27" s="689"/>
      <c r="DC27" s="694"/>
      <c r="DD27" s="668">
        <v>182274</v>
      </c>
      <c r="DE27" s="692"/>
      <c r="DF27" s="692"/>
      <c r="DG27" s="692"/>
      <c r="DH27" s="692"/>
      <c r="DI27" s="692"/>
      <c r="DJ27" s="692"/>
      <c r="DK27" s="693"/>
      <c r="DL27" s="668">
        <v>181048</v>
      </c>
      <c r="DM27" s="692"/>
      <c r="DN27" s="692"/>
      <c r="DO27" s="692"/>
      <c r="DP27" s="692"/>
      <c r="DQ27" s="692"/>
      <c r="DR27" s="692"/>
      <c r="DS27" s="692"/>
      <c r="DT27" s="692"/>
      <c r="DU27" s="692"/>
      <c r="DV27" s="693"/>
      <c r="DW27" s="664">
        <v>3.3</v>
      </c>
      <c r="DX27" s="689"/>
      <c r="DY27" s="689"/>
      <c r="DZ27" s="689"/>
      <c r="EA27" s="689"/>
      <c r="EB27" s="689"/>
      <c r="EC27" s="690"/>
    </row>
    <row r="28" spans="2:133" ht="11.25" customHeight="1" x14ac:dyDescent="0.15">
      <c r="B28" s="656" t="s">
        <v>302</v>
      </c>
      <c r="C28" s="657"/>
      <c r="D28" s="657"/>
      <c r="E28" s="657"/>
      <c r="F28" s="657"/>
      <c r="G28" s="657"/>
      <c r="H28" s="657"/>
      <c r="I28" s="657"/>
      <c r="J28" s="657"/>
      <c r="K28" s="657"/>
      <c r="L28" s="657"/>
      <c r="M28" s="657"/>
      <c r="N28" s="657"/>
      <c r="O28" s="657"/>
      <c r="P28" s="657"/>
      <c r="Q28" s="658"/>
      <c r="R28" s="659">
        <v>360038</v>
      </c>
      <c r="S28" s="660"/>
      <c r="T28" s="660"/>
      <c r="U28" s="660"/>
      <c r="V28" s="660"/>
      <c r="W28" s="660"/>
      <c r="X28" s="660"/>
      <c r="Y28" s="661"/>
      <c r="Z28" s="662">
        <v>3</v>
      </c>
      <c r="AA28" s="662"/>
      <c r="AB28" s="662"/>
      <c r="AC28" s="662"/>
      <c r="AD28" s="663" t="s">
        <v>245</v>
      </c>
      <c r="AE28" s="663"/>
      <c r="AF28" s="663"/>
      <c r="AG28" s="663"/>
      <c r="AH28" s="663"/>
      <c r="AI28" s="663"/>
      <c r="AJ28" s="663"/>
      <c r="AK28" s="663"/>
      <c r="AL28" s="664" t="s">
        <v>128</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303</v>
      </c>
      <c r="CE28" s="657"/>
      <c r="CF28" s="657"/>
      <c r="CG28" s="657"/>
      <c r="CH28" s="657"/>
      <c r="CI28" s="657"/>
      <c r="CJ28" s="657"/>
      <c r="CK28" s="657"/>
      <c r="CL28" s="657"/>
      <c r="CM28" s="657"/>
      <c r="CN28" s="657"/>
      <c r="CO28" s="657"/>
      <c r="CP28" s="657"/>
      <c r="CQ28" s="658"/>
      <c r="CR28" s="659">
        <v>1039526</v>
      </c>
      <c r="CS28" s="660"/>
      <c r="CT28" s="660"/>
      <c r="CU28" s="660"/>
      <c r="CV28" s="660"/>
      <c r="CW28" s="660"/>
      <c r="CX28" s="660"/>
      <c r="CY28" s="661"/>
      <c r="CZ28" s="664">
        <v>9.1</v>
      </c>
      <c r="DA28" s="689"/>
      <c r="DB28" s="689"/>
      <c r="DC28" s="694"/>
      <c r="DD28" s="668">
        <v>995060</v>
      </c>
      <c r="DE28" s="660"/>
      <c r="DF28" s="660"/>
      <c r="DG28" s="660"/>
      <c r="DH28" s="660"/>
      <c r="DI28" s="660"/>
      <c r="DJ28" s="660"/>
      <c r="DK28" s="661"/>
      <c r="DL28" s="668">
        <v>995060</v>
      </c>
      <c r="DM28" s="660"/>
      <c r="DN28" s="660"/>
      <c r="DO28" s="660"/>
      <c r="DP28" s="660"/>
      <c r="DQ28" s="660"/>
      <c r="DR28" s="660"/>
      <c r="DS28" s="660"/>
      <c r="DT28" s="660"/>
      <c r="DU28" s="660"/>
      <c r="DV28" s="661"/>
      <c r="DW28" s="664">
        <v>17.899999999999999</v>
      </c>
      <c r="DX28" s="689"/>
      <c r="DY28" s="689"/>
      <c r="DZ28" s="689"/>
      <c r="EA28" s="689"/>
      <c r="EB28" s="689"/>
      <c r="EC28" s="690"/>
    </row>
    <row r="29" spans="2:133" ht="11.25" customHeight="1" x14ac:dyDescent="0.15">
      <c r="B29" s="656" t="s">
        <v>304</v>
      </c>
      <c r="C29" s="657"/>
      <c r="D29" s="657"/>
      <c r="E29" s="657"/>
      <c r="F29" s="657"/>
      <c r="G29" s="657"/>
      <c r="H29" s="657"/>
      <c r="I29" s="657"/>
      <c r="J29" s="657"/>
      <c r="K29" s="657"/>
      <c r="L29" s="657"/>
      <c r="M29" s="657"/>
      <c r="N29" s="657"/>
      <c r="O29" s="657"/>
      <c r="P29" s="657"/>
      <c r="Q29" s="658"/>
      <c r="R29" s="659">
        <v>71473</v>
      </c>
      <c r="S29" s="660"/>
      <c r="T29" s="660"/>
      <c r="U29" s="660"/>
      <c r="V29" s="660"/>
      <c r="W29" s="660"/>
      <c r="X29" s="660"/>
      <c r="Y29" s="661"/>
      <c r="Z29" s="662">
        <v>0.6</v>
      </c>
      <c r="AA29" s="662"/>
      <c r="AB29" s="662"/>
      <c r="AC29" s="662"/>
      <c r="AD29" s="663" t="s">
        <v>128</v>
      </c>
      <c r="AE29" s="663"/>
      <c r="AF29" s="663"/>
      <c r="AG29" s="663"/>
      <c r="AH29" s="663"/>
      <c r="AI29" s="663"/>
      <c r="AJ29" s="663"/>
      <c r="AK29" s="663"/>
      <c r="AL29" s="664" t="s">
        <v>128</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305</v>
      </c>
      <c r="CE29" s="698"/>
      <c r="CF29" s="656" t="s">
        <v>306</v>
      </c>
      <c r="CG29" s="657"/>
      <c r="CH29" s="657"/>
      <c r="CI29" s="657"/>
      <c r="CJ29" s="657"/>
      <c r="CK29" s="657"/>
      <c r="CL29" s="657"/>
      <c r="CM29" s="657"/>
      <c r="CN29" s="657"/>
      <c r="CO29" s="657"/>
      <c r="CP29" s="657"/>
      <c r="CQ29" s="658"/>
      <c r="CR29" s="659">
        <v>1039503</v>
      </c>
      <c r="CS29" s="692"/>
      <c r="CT29" s="692"/>
      <c r="CU29" s="692"/>
      <c r="CV29" s="692"/>
      <c r="CW29" s="692"/>
      <c r="CX29" s="692"/>
      <c r="CY29" s="693"/>
      <c r="CZ29" s="664">
        <v>9.1</v>
      </c>
      <c r="DA29" s="689"/>
      <c r="DB29" s="689"/>
      <c r="DC29" s="694"/>
      <c r="DD29" s="668">
        <v>995037</v>
      </c>
      <c r="DE29" s="692"/>
      <c r="DF29" s="692"/>
      <c r="DG29" s="692"/>
      <c r="DH29" s="692"/>
      <c r="DI29" s="692"/>
      <c r="DJ29" s="692"/>
      <c r="DK29" s="693"/>
      <c r="DL29" s="668">
        <v>995037</v>
      </c>
      <c r="DM29" s="692"/>
      <c r="DN29" s="692"/>
      <c r="DO29" s="692"/>
      <c r="DP29" s="692"/>
      <c r="DQ29" s="692"/>
      <c r="DR29" s="692"/>
      <c r="DS29" s="692"/>
      <c r="DT29" s="692"/>
      <c r="DU29" s="692"/>
      <c r="DV29" s="693"/>
      <c r="DW29" s="664">
        <v>17.899999999999999</v>
      </c>
      <c r="DX29" s="689"/>
      <c r="DY29" s="689"/>
      <c r="DZ29" s="689"/>
      <c r="EA29" s="689"/>
      <c r="EB29" s="689"/>
      <c r="EC29" s="690"/>
    </row>
    <row r="30" spans="2:133" ht="11.25" customHeight="1" x14ac:dyDescent="0.15">
      <c r="B30" s="656" t="s">
        <v>307</v>
      </c>
      <c r="C30" s="657"/>
      <c r="D30" s="657"/>
      <c r="E30" s="657"/>
      <c r="F30" s="657"/>
      <c r="G30" s="657"/>
      <c r="H30" s="657"/>
      <c r="I30" s="657"/>
      <c r="J30" s="657"/>
      <c r="K30" s="657"/>
      <c r="L30" s="657"/>
      <c r="M30" s="657"/>
      <c r="N30" s="657"/>
      <c r="O30" s="657"/>
      <c r="P30" s="657"/>
      <c r="Q30" s="658"/>
      <c r="R30" s="659">
        <v>1519493</v>
      </c>
      <c r="S30" s="660"/>
      <c r="T30" s="660"/>
      <c r="U30" s="660"/>
      <c r="V30" s="660"/>
      <c r="W30" s="660"/>
      <c r="X30" s="660"/>
      <c r="Y30" s="661"/>
      <c r="Z30" s="662">
        <v>12.6</v>
      </c>
      <c r="AA30" s="662"/>
      <c r="AB30" s="662"/>
      <c r="AC30" s="662"/>
      <c r="AD30" s="663" t="s">
        <v>128</v>
      </c>
      <c r="AE30" s="663"/>
      <c r="AF30" s="663"/>
      <c r="AG30" s="663"/>
      <c r="AH30" s="663"/>
      <c r="AI30" s="663"/>
      <c r="AJ30" s="663"/>
      <c r="AK30" s="663"/>
      <c r="AL30" s="664" t="s">
        <v>128</v>
      </c>
      <c r="AM30" s="665"/>
      <c r="AN30" s="665"/>
      <c r="AO30" s="666"/>
      <c r="AP30" s="641" t="s">
        <v>223</v>
      </c>
      <c r="AQ30" s="642"/>
      <c r="AR30" s="642"/>
      <c r="AS30" s="642"/>
      <c r="AT30" s="642"/>
      <c r="AU30" s="642"/>
      <c r="AV30" s="642"/>
      <c r="AW30" s="642"/>
      <c r="AX30" s="642"/>
      <c r="AY30" s="642"/>
      <c r="AZ30" s="642"/>
      <c r="BA30" s="642"/>
      <c r="BB30" s="642"/>
      <c r="BC30" s="642"/>
      <c r="BD30" s="642"/>
      <c r="BE30" s="642"/>
      <c r="BF30" s="643"/>
      <c r="BG30" s="641" t="s">
        <v>308</v>
      </c>
      <c r="BH30" s="695"/>
      <c r="BI30" s="695"/>
      <c r="BJ30" s="695"/>
      <c r="BK30" s="695"/>
      <c r="BL30" s="695"/>
      <c r="BM30" s="695"/>
      <c r="BN30" s="695"/>
      <c r="BO30" s="695"/>
      <c r="BP30" s="695"/>
      <c r="BQ30" s="696"/>
      <c r="BR30" s="641" t="s">
        <v>309</v>
      </c>
      <c r="BS30" s="695"/>
      <c r="BT30" s="695"/>
      <c r="BU30" s="695"/>
      <c r="BV30" s="695"/>
      <c r="BW30" s="695"/>
      <c r="BX30" s="695"/>
      <c r="BY30" s="695"/>
      <c r="BZ30" s="695"/>
      <c r="CA30" s="695"/>
      <c r="CB30" s="696"/>
      <c r="CD30" s="699"/>
      <c r="CE30" s="700"/>
      <c r="CF30" s="656" t="s">
        <v>310</v>
      </c>
      <c r="CG30" s="657"/>
      <c r="CH30" s="657"/>
      <c r="CI30" s="657"/>
      <c r="CJ30" s="657"/>
      <c r="CK30" s="657"/>
      <c r="CL30" s="657"/>
      <c r="CM30" s="657"/>
      <c r="CN30" s="657"/>
      <c r="CO30" s="657"/>
      <c r="CP30" s="657"/>
      <c r="CQ30" s="658"/>
      <c r="CR30" s="659">
        <v>985584</v>
      </c>
      <c r="CS30" s="660"/>
      <c r="CT30" s="660"/>
      <c r="CU30" s="660"/>
      <c r="CV30" s="660"/>
      <c r="CW30" s="660"/>
      <c r="CX30" s="660"/>
      <c r="CY30" s="661"/>
      <c r="CZ30" s="664">
        <v>8.6</v>
      </c>
      <c r="DA30" s="689"/>
      <c r="DB30" s="689"/>
      <c r="DC30" s="694"/>
      <c r="DD30" s="668">
        <v>941118</v>
      </c>
      <c r="DE30" s="660"/>
      <c r="DF30" s="660"/>
      <c r="DG30" s="660"/>
      <c r="DH30" s="660"/>
      <c r="DI30" s="660"/>
      <c r="DJ30" s="660"/>
      <c r="DK30" s="661"/>
      <c r="DL30" s="668">
        <v>941118</v>
      </c>
      <c r="DM30" s="660"/>
      <c r="DN30" s="660"/>
      <c r="DO30" s="660"/>
      <c r="DP30" s="660"/>
      <c r="DQ30" s="660"/>
      <c r="DR30" s="660"/>
      <c r="DS30" s="660"/>
      <c r="DT30" s="660"/>
      <c r="DU30" s="660"/>
      <c r="DV30" s="661"/>
      <c r="DW30" s="664">
        <v>16.899999999999999</v>
      </c>
      <c r="DX30" s="689"/>
      <c r="DY30" s="689"/>
      <c r="DZ30" s="689"/>
      <c r="EA30" s="689"/>
      <c r="EB30" s="689"/>
      <c r="EC30" s="690"/>
    </row>
    <row r="31" spans="2:133" ht="11.25" customHeight="1" x14ac:dyDescent="0.15">
      <c r="B31" s="672" t="s">
        <v>311</v>
      </c>
      <c r="C31" s="673"/>
      <c r="D31" s="673"/>
      <c r="E31" s="673"/>
      <c r="F31" s="673"/>
      <c r="G31" s="673"/>
      <c r="H31" s="673"/>
      <c r="I31" s="673"/>
      <c r="J31" s="673"/>
      <c r="K31" s="673"/>
      <c r="L31" s="673"/>
      <c r="M31" s="673"/>
      <c r="N31" s="673"/>
      <c r="O31" s="673"/>
      <c r="P31" s="673"/>
      <c r="Q31" s="674"/>
      <c r="R31" s="659">
        <v>15913</v>
      </c>
      <c r="S31" s="660"/>
      <c r="T31" s="660"/>
      <c r="U31" s="660"/>
      <c r="V31" s="660"/>
      <c r="W31" s="660"/>
      <c r="X31" s="660"/>
      <c r="Y31" s="661"/>
      <c r="Z31" s="662">
        <v>0.1</v>
      </c>
      <c r="AA31" s="662"/>
      <c r="AB31" s="662"/>
      <c r="AC31" s="662"/>
      <c r="AD31" s="663">
        <v>15913</v>
      </c>
      <c r="AE31" s="663"/>
      <c r="AF31" s="663"/>
      <c r="AG31" s="663"/>
      <c r="AH31" s="663"/>
      <c r="AI31" s="663"/>
      <c r="AJ31" s="663"/>
      <c r="AK31" s="663"/>
      <c r="AL31" s="664">
        <v>0.3</v>
      </c>
      <c r="AM31" s="665"/>
      <c r="AN31" s="665"/>
      <c r="AO31" s="666"/>
      <c r="AP31" s="707" t="s">
        <v>312</v>
      </c>
      <c r="AQ31" s="708"/>
      <c r="AR31" s="708"/>
      <c r="AS31" s="708"/>
      <c r="AT31" s="713" t="s">
        <v>313</v>
      </c>
      <c r="AU31" s="218"/>
      <c r="AV31" s="218"/>
      <c r="AW31" s="218"/>
      <c r="AX31" s="645" t="s">
        <v>187</v>
      </c>
      <c r="AY31" s="646"/>
      <c r="AZ31" s="646"/>
      <c r="BA31" s="646"/>
      <c r="BB31" s="646"/>
      <c r="BC31" s="646"/>
      <c r="BD31" s="646"/>
      <c r="BE31" s="646"/>
      <c r="BF31" s="647"/>
      <c r="BG31" s="706">
        <v>99.2</v>
      </c>
      <c r="BH31" s="703"/>
      <c r="BI31" s="703"/>
      <c r="BJ31" s="703"/>
      <c r="BK31" s="703"/>
      <c r="BL31" s="703"/>
      <c r="BM31" s="654">
        <v>96.4</v>
      </c>
      <c r="BN31" s="703"/>
      <c r="BO31" s="703"/>
      <c r="BP31" s="703"/>
      <c r="BQ31" s="704"/>
      <c r="BR31" s="706">
        <v>99.2</v>
      </c>
      <c r="BS31" s="703"/>
      <c r="BT31" s="703"/>
      <c r="BU31" s="703"/>
      <c r="BV31" s="703"/>
      <c r="BW31" s="703"/>
      <c r="BX31" s="654">
        <v>95.7</v>
      </c>
      <c r="BY31" s="703"/>
      <c r="BZ31" s="703"/>
      <c r="CA31" s="703"/>
      <c r="CB31" s="704"/>
      <c r="CD31" s="699"/>
      <c r="CE31" s="700"/>
      <c r="CF31" s="656" t="s">
        <v>314</v>
      </c>
      <c r="CG31" s="657"/>
      <c r="CH31" s="657"/>
      <c r="CI31" s="657"/>
      <c r="CJ31" s="657"/>
      <c r="CK31" s="657"/>
      <c r="CL31" s="657"/>
      <c r="CM31" s="657"/>
      <c r="CN31" s="657"/>
      <c r="CO31" s="657"/>
      <c r="CP31" s="657"/>
      <c r="CQ31" s="658"/>
      <c r="CR31" s="659">
        <v>53919</v>
      </c>
      <c r="CS31" s="692"/>
      <c r="CT31" s="692"/>
      <c r="CU31" s="692"/>
      <c r="CV31" s="692"/>
      <c r="CW31" s="692"/>
      <c r="CX31" s="692"/>
      <c r="CY31" s="693"/>
      <c r="CZ31" s="664">
        <v>0.5</v>
      </c>
      <c r="DA31" s="689"/>
      <c r="DB31" s="689"/>
      <c r="DC31" s="694"/>
      <c r="DD31" s="668">
        <v>53919</v>
      </c>
      <c r="DE31" s="692"/>
      <c r="DF31" s="692"/>
      <c r="DG31" s="692"/>
      <c r="DH31" s="692"/>
      <c r="DI31" s="692"/>
      <c r="DJ31" s="692"/>
      <c r="DK31" s="693"/>
      <c r="DL31" s="668">
        <v>53919</v>
      </c>
      <c r="DM31" s="692"/>
      <c r="DN31" s="692"/>
      <c r="DO31" s="692"/>
      <c r="DP31" s="692"/>
      <c r="DQ31" s="692"/>
      <c r="DR31" s="692"/>
      <c r="DS31" s="692"/>
      <c r="DT31" s="692"/>
      <c r="DU31" s="692"/>
      <c r="DV31" s="693"/>
      <c r="DW31" s="664">
        <v>1</v>
      </c>
      <c r="DX31" s="689"/>
      <c r="DY31" s="689"/>
      <c r="DZ31" s="689"/>
      <c r="EA31" s="689"/>
      <c r="EB31" s="689"/>
      <c r="EC31" s="690"/>
    </row>
    <row r="32" spans="2:133" ht="11.25" customHeight="1" x14ac:dyDescent="0.15">
      <c r="B32" s="656" t="s">
        <v>315</v>
      </c>
      <c r="C32" s="657"/>
      <c r="D32" s="657"/>
      <c r="E32" s="657"/>
      <c r="F32" s="657"/>
      <c r="G32" s="657"/>
      <c r="H32" s="657"/>
      <c r="I32" s="657"/>
      <c r="J32" s="657"/>
      <c r="K32" s="657"/>
      <c r="L32" s="657"/>
      <c r="M32" s="657"/>
      <c r="N32" s="657"/>
      <c r="O32" s="657"/>
      <c r="P32" s="657"/>
      <c r="Q32" s="658"/>
      <c r="R32" s="659">
        <v>432823</v>
      </c>
      <c r="S32" s="660"/>
      <c r="T32" s="660"/>
      <c r="U32" s="660"/>
      <c r="V32" s="660"/>
      <c r="W32" s="660"/>
      <c r="X32" s="660"/>
      <c r="Y32" s="661"/>
      <c r="Z32" s="662">
        <v>3.6</v>
      </c>
      <c r="AA32" s="662"/>
      <c r="AB32" s="662"/>
      <c r="AC32" s="662"/>
      <c r="AD32" s="663" t="s">
        <v>245</v>
      </c>
      <c r="AE32" s="663"/>
      <c r="AF32" s="663"/>
      <c r="AG32" s="663"/>
      <c r="AH32" s="663"/>
      <c r="AI32" s="663"/>
      <c r="AJ32" s="663"/>
      <c r="AK32" s="663"/>
      <c r="AL32" s="664" t="s">
        <v>245</v>
      </c>
      <c r="AM32" s="665"/>
      <c r="AN32" s="665"/>
      <c r="AO32" s="666"/>
      <c r="AP32" s="709"/>
      <c r="AQ32" s="710"/>
      <c r="AR32" s="710"/>
      <c r="AS32" s="710"/>
      <c r="AT32" s="714"/>
      <c r="AU32" s="214" t="s">
        <v>316</v>
      </c>
      <c r="AX32" s="656" t="s">
        <v>317</v>
      </c>
      <c r="AY32" s="657"/>
      <c r="AZ32" s="657"/>
      <c r="BA32" s="657"/>
      <c r="BB32" s="657"/>
      <c r="BC32" s="657"/>
      <c r="BD32" s="657"/>
      <c r="BE32" s="657"/>
      <c r="BF32" s="658"/>
      <c r="BG32" s="716">
        <v>99.3</v>
      </c>
      <c r="BH32" s="692"/>
      <c r="BI32" s="692"/>
      <c r="BJ32" s="692"/>
      <c r="BK32" s="692"/>
      <c r="BL32" s="692"/>
      <c r="BM32" s="665">
        <v>96.6</v>
      </c>
      <c r="BN32" s="692"/>
      <c r="BO32" s="692"/>
      <c r="BP32" s="692"/>
      <c r="BQ32" s="705"/>
      <c r="BR32" s="716">
        <v>99.2</v>
      </c>
      <c r="BS32" s="692"/>
      <c r="BT32" s="692"/>
      <c r="BU32" s="692"/>
      <c r="BV32" s="692"/>
      <c r="BW32" s="692"/>
      <c r="BX32" s="665">
        <v>95.6</v>
      </c>
      <c r="BY32" s="692"/>
      <c r="BZ32" s="692"/>
      <c r="CA32" s="692"/>
      <c r="CB32" s="705"/>
      <c r="CD32" s="701"/>
      <c r="CE32" s="702"/>
      <c r="CF32" s="656" t="s">
        <v>318</v>
      </c>
      <c r="CG32" s="657"/>
      <c r="CH32" s="657"/>
      <c r="CI32" s="657"/>
      <c r="CJ32" s="657"/>
      <c r="CK32" s="657"/>
      <c r="CL32" s="657"/>
      <c r="CM32" s="657"/>
      <c r="CN32" s="657"/>
      <c r="CO32" s="657"/>
      <c r="CP32" s="657"/>
      <c r="CQ32" s="658"/>
      <c r="CR32" s="659">
        <v>23</v>
      </c>
      <c r="CS32" s="660"/>
      <c r="CT32" s="660"/>
      <c r="CU32" s="660"/>
      <c r="CV32" s="660"/>
      <c r="CW32" s="660"/>
      <c r="CX32" s="660"/>
      <c r="CY32" s="661"/>
      <c r="CZ32" s="664">
        <v>0</v>
      </c>
      <c r="DA32" s="689"/>
      <c r="DB32" s="689"/>
      <c r="DC32" s="694"/>
      <c r="DD32" s="668">
        <v>23</v>
      </c>
      <c r="DE32" s="660"/>
      <c r="DF32" s="660"/>
      <c r="DG32" s="660"/>
      <c r="DH32" s="660"/>
      <c r="DI32" s="660"/>
      <c r="DJ32" s="660"/>
      <c r="DK32" s="661"/>
      <c r="DL32" s="668">
        <v>23</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319</v>
      </c>
      <c r="C33" s="657"/>
      <c r="D33" s="657"/>
      <c r="E33" s="657"/>
      <c r="F33" s="657"/>
      <c r="G33" s="657"/>
      <c r="H33" s="657"/>
      <c r="I33" s="657"/>
      <c r="J33" s="657"/>
      <c r="K33" s="657"/>
      <c r="L33" s="657"/>
      <c r="M33" s="657"/>
      <c r="N33" s="657"/>
      <c r="O33" s="657"/>
      <c r="P33" s="657"/>
      <c r="Q33" s="658"/>
      <c r="R33" s="659">
        <v>124208</v>
      </c>
      <c r="S33" s="660"/>
      <c r="T33" s="660"/>
      <c r="U33" s="660"/>
      <c r="V33" s="660"/>
      <c r="W33" s="660"/>
      <c r="X33" s="660"/>
      <c r="Y33" s="661"/>
      <c r="Z33" s="662">
        <v>1</v>
      </c>
      <c r="AA33" s="662"/>
      <c r="AB33" s="662"/>
      <c r="AC33" s="662"/>
      <c r="AD33" s="663">
        <v>29008</v>
      </c>
      <c r="AE33" s="663"/>
      <c r="AF33" s="663"/>
      <c r="AG33" s="663"/>
      <c r="AH33" s="663"/>
      <c r="AI33" s="663"/>
      <c r="AJ33" s="663"/>
      <c r="AK33" s="663"/>
      <c r="AL33" s="664">
        <v>0.5</v>
      </c>
      <c r="AM33" s="665"/>
      <c r="AN33" s="665"/>
      <c r="AO33" s="666"/>
      <c r="AP33" s="711"/>
      <c r="AQ33" s="712"/>
      <c r="AR33" s="712"/>
      <c r="AS33" s="712"/>
      <c r="AT33" s="715"/>
      <c r="AU33" s="219"/>
      <c r="AV33" s="219"/>
      <c r="AW33" s="219"/>
      <c r="AX33" s="680" t="s">
        <v>320</v>
      </c>
      <c r="AY33" s="681"/>
      <c r="AZ33" s="681"/>
      <c r="BA33" s="681"/>
      <c r="BB33" s="681"/>
      <c r="BC33" s="681"/>
      <c r="BD33" s="681"/>
      <c r="BE33" s="681"/>
      <c r="BF33" s="682"/>
      <c r="BG33" s="717">
        <v>99.1</v>
      </c>
      <c r="BH33" s="718"/>
      <c r="BI33" s="718"/>
      <c r="BJ33" s="718"/>
      <c r="BK33" s="718"/>
      <c r="BL33" s="718"/>
      <c r="BM33" s="719">
        <v>95.1</v>
      </c>
      <c r="BN33" s="718"/>
      <c r="BO33" s="718"/>
      <c r="BP33" s="718"/>
      <c r="BQ33" s="720"/>
      <c r="BR33" s="717">
        <v>99.1</v>
      </c>
      <c r="BS33" s="718"/>
      <c r="BT33" s="718"/>
      <c r="BU33" s="718"/>
      <c r="BV33" s="718"/>
      <c r="BW33" s="718"/>
      <c r="BX33" s="719">
        <v>94.7</v>
      </c>
      <c r="BY33" s="718"/>
      <c r="BZ33" s="718"/>
      <c r="CA33" s="718"/>
      <c r="CB33" s="720"/>
      <c r="CD33" s="656" t="s">
        <v>321</v>
      </c>
      <c r="CE33" s="657"/>
      <c r="CF33" s="657"/>
      <c r="CG33" s="657"/>
      <c r="CH33" s="657"/>
      <c r="CI33" s="657"/>
      <c r="CJ33" s="657"/>
      <c r="CK33" s="657"/>
      <c r="CL33" s="657"/>
      <c r="CM33" s="657"/>
      <c r="CN33" s="657"/>
      <c r="CO33" s="657"/>
      <c r="CP33" s="657"/>
      <c r="CQ33" s="658"/>
      <c r="CR33" s="659">
        <v>5973866</v>
      </c>
      <c r="CS33" s="692"/>
      <c r="CT33" s="692"/>
      <c r="CU33" s="692"/>
      <c r="CV33" s="692"/>
      <c r="CW33" s="692"/>
      <c r="CX33" s="692"/>
      <c r="CY33" s="693"/>
      <c r="CZ33" s="664">
        <v>52.3</v>
      </c>
      <c r="DA33" s="689"/>
      <c r="DB33" s="689"/>
      <c r="DC33" s="694"/>
      <c r="DD33" s="668">
        <v>5017650</v>
      </c>
      <c r="DE33" s="692"/>
      <c r="DF33" s="692"/>
      <c r="DG33" s="692"/>
      <c r="DH33" s="692"/>
      <c r="DI33" s="692"/>
      <c r="DJ33" s="692"/>
      <c r="DK33" s="693"/>
      <c r="DL33" s="668">
        <v>2566513</v>
      </c>
      <c r="DM33" s="692"/>
      <c r="DN33" s="692"/>
      <c r="DO33" s="692"/>
      <c r="DP33" s="692"/>
      <c r="DQ33" s="692"/>
      <c r="DR33" s="692"/>
      <c r="DS33" s="692"/>
      <c r="DT33" s="692"/>
      <c r="DU33" s="692"/>
      <c r="DV33" s="693"/>
      <c r="DW33" s="664">
        <v>46.1</v>
      </c>
      <c r="DX33" s="689"/>
      <c r="DY33" s="689"/>
      <c r="DZ33" s="689"/>
      <c r="EA33" s="689"/>
      <c r="EB33" s="689"/>
      <c r="EC33" s="690"/>
    </row>
    <row r="34" spans="2:133" ht="11.25" customHeight="1" x14ac:dyDescent="0.15">
      <c r="B34" s="656" t="s">
        <v>322</v>
      </c>
      <c r="C34" s="657"/>
      <c r="D34" s="657"/>
      <c r="E34" s="657"/>
      <c r="F34" s="657"/>
      <c r="G34" s="657"/>
      <c r="H34" s="657"/>
      <c r="I34" s="657"/>
      <c r="J34" s="657"/>
      <c r="K34" s="657"/>
      <c r="L34" s="657"/>
      <c r="M34" s="657"/>
      <c r="N34" s="657"/>
      <c r="O34" s="657"/>
      <c r="P34" s="657"/>
      <c r="Q34" s="658"/>
      <c r="R34" s="659">
        <v>949334</v>
      </c>
      <c r="S34" s="660"/>
      <c r="T34" s="660"/>
      <c r="U34" s="660"/>
      <c r="V34" s="660"/>
      <c r="W34" s="660"/>
      <c r="X34" s="660"/>
      <c r="Y34" s="661"/>
      <c r="Z34" s="662">
        <v>7.9</v>
      </c>
      <c r="AA34" s="662"/>
      <c r="AB34" s="662"/>
      <c r="AC34" s="662"/>
      <c r="AD34" s="663" t="s">
        <v>245</v>
      </c>
      <c r="AE34" s="663"/>
      <c r="AF34" s="663"/>
      <c r="AG34" s="663"/>
      <c r="AH34" s="663"/>
      <c r="AI34" s="663"/>
      <c r="AJ34" s="663"/>
      <c r="AK34" s="663"/>
      <c r="AL34" s="664" t="s">
        <v>245</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323</v>
      </c>
      <c r="CE34" s="657"/>
      <c r="CF34" s="657"/>
      <c r="CG34" s="657"/>
      <c r="CH34" s="657"/>
      <c r="CI34" s="657"/>
      <c r="CJ34" s="657"/>
      <c r="CK34" s="657"/>
      <c r="CL34" s="657"/>
      <c r="CM34" s="657"/>
      <c r="CN34" s="657"/>
      <c r="CO34" s="657"/>
      <c r="CP34" s="657"/>
      <c r="CQ34" s="658"/>
      <c r="CR34" s="659">
        <v>1638476</v>
      </c>
      <c r="CS34" s="660"/>
      <c r="CT34" s="660"/>
      <c r="CU34" s="660"/>
      <c r="CV34" s="660"/>
      <c r="CW34" s="660"/>
      <c r="CX34" s="660"/>
      <c r="CY34" s="661"/>
      <c r="CZ34" s="664">
        <v>14.3</v>
      </c>
      <c r="DA34" s="689"/>
      <c r="DB34" s="689"/>
      <c r="DC34" s="694"/>
      <c r="DD34" s="668">
        <v>1127312</v>
      </c>
      <c r="DE34" s="660"/>
      <c r="DF34" s="660"/>
      <c r="DG34" s="660"/>
      <c r="DH34" s="660"/>
      <c r="DI34" s="660"/>
      <c r="DJ34" s="660"/>
      <c r="DK34" s="661"/>
      <c r="DL34" s="668">
        <v>898245</v>
      </c>
      <c r="DM34" s="660"/>
      <c r="DN34" s="660"/>
      <c r="DO34" s="660"/>
      <c r="DP34" s="660"/>
      <c r="DQ34" s="660"/>
      <c r="DR34" s="660"/>
      <c r="DS34" s="660"/>
      <c r="DT34" s="660"/>
      <c r="DU34" s="660"/>
      <c r="DV34" s="661"/>
      <c r="DW34" s="664">
        <v>16.100000000000001</v>
      </c>
      <c r="DX34" s="689"/>
      <c r="DY34" s="689"/>
      <c r="DZ34" s="689"/>
      <c r="EA34" s="689"/>
      <c r="EB34" s="689"/>
      <c r="EC34" s="690"/>
    </row>
    <row r="35" spans="2:133" ht="11.25" customHeight="1" x14ac:dyDescent="0.15">
      <c r="B35" s="656" t="s">
        <v>324</v>
      </c>
      <c r="C35" s="657"/>
      <c r="D35" s="657"/>
      <c r="E35" s="657"/>
      <c r="F35" s="657"/>
      <c r="G35" s="657"/>
      <c r="H35" s="657"/>
      <c r="I35" s="657"/>
      <c r="J35" s="657"/>
      <c r="K35" s="657"/>
      <c r="L35" s="657"/>
      <c r="M35" s="657"/>
      <c r="N35" s="657"/>
      <c r="O35" s="657"/>
      <c r="P35" s="657"/>
      <c r="Q35" s="658"/>
      <c r="R35" s="659">
        <v>1180979</v>
      </c>
      <c r="S35" s="660"/>
      <c r="T35" s="660"/>
      <c r="U35" s="660"/>
      <c r="V35" s="660"/>
      <c r="W35" s="660"/>
      <c r="X35" s="660"/>
      <c r="Y35" s="661"/>
      <c r="Z35" s="662">
        <v>9.8000000000000007</v>
      </c>
      <c r="AA35" s="662"/>
      <c r="AB35" s="662"/>
      <c r="AC35" s="662"/>
      <c r="AD35" s="663" t="s">
        <v>245</v>
      </c>
      <c r="AE35" s="663"/>
      <c r="AF35" s="663"/>
      <c r="AG35" s="663"/>
      <c r="AH35" s="663"/>
      <c r="AI35" s="663"/>
      <c r="AJ35" s="663"/>
      <c r="AK35" s="663"/>
      <c r="AL35" s="664" t="s">
        <v>245</v>
      </c>
      <c r="AM35" s="665"/>
      <c r="AN35" s="665"/>
      <c r="AO35" s="666"/>
      <c r="AP35" s="222"/>
      <c r="AQ35" s="641" t="s">
        <v>325</v>
      </c>
      <c r="AR35" s="642"/>
      <c r="AS35" s="642"/>
      <c r="AT35" s="642"/>
      <c r="AU35" s="642"/>
      <c r="AV35" s="642"/>
      <c r="AW35" s="642"/>
      <c r="AX35" s="642"/>
      <c r="AY35" s="642"/>
      <c r="AZ35" s="642"/>
      <c r="BA35" s="642"/>
      <c r="BB35" s="642"/>
      <c r="BC35" s="642"/>
      <c r="BD35" s="642"/>
      <c r="BE35" s="642"/>
      <c r="BF35" s="643"/>
      <c r="BG35" s="641" t="s">
        <v>326</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327</v>
      </c>
      <c r="CE35" s="657"/>
      <c r="CF35" s="657"/>
      <c r="CG35" s="657"/>
      <c r="CH35" s="657"/>
      <c r="CI35" s="657"/>
      <c r="CJ35" s="657"/>
      <c r="CK35" s="657"/>
      <c r="CL35" s="657"/>
      <c r="CM35" s="657"/>
      <c r="CN35" s="657"/>
      <c r="CO35" s="657"/>
      <c r="CP35" s="657"/>
      <c r="CQ35" s="658"/>
      <c r="CR35" s="659">
        <v>335357</v>
      </c>
      <c r="CS35" s="692"/>
      <c r="CT35" s="692"/>
      <c r="CU35" s="692"/>
      <c r="CV35" s="692"/>
      <c r="CW35" s="692"/>
      <c r="CX35" s="692"/>
      <c r="CY35" s="693"/>
      <c r="CZ35" s="664">
        <v>2.9</v>
      </c>
      <c r="DA35" s="689"/>
      <c r="DB35" s="689"/>
      <c r="DC35" s="694"/>
      <c r="DD35" s="668">
        <v>290431</v>
      </c>
      <c r="DE35" s="692"/>
      <c r="DF35" s="692"/>
      <c r="DG35" s="692"/>
      <c r="DH35" s="692"/>
      <c r="DI35" s="692"/>
      <c r="DJ35" s="692"/>
      <c r="DK35" s="693"/>
      <c r="DL35" s="668">
        <v>197990</v>
      </c>
      <c r="DM35" s="692"/>
      <c r="DN35" s="692"/>
      <c r="DO35" s="692"/>
      <c r="DP35" s="692"/>
      <c r="DQ35" s="692"/>
      <c r="DR35" s="692"/>
      <c r="DS35" s="692"/>
      <c r="DT35" s="692"/>
      <c r="DU35" s="692"/>
      <c r="DV35" s="693"/>
      <c r="DW35" s="664">
        <v>3.6</v>
      </c>
      <c r="DX35" s="689"/>
      <c r="DY35" s="689"/>
      <c r="DZ35" s="689"/>
      <c r="EA35" s="689"/>
      <c r="EB35" s="689"/>
      <c r="EC35" s="690"/>
    </row>
    <row r="36" spans="2:133" ht="11.25" customHeight="1" x14ac:dyDescent="0.15">
      <c r="B36" s="656" t="s">
        <v>328</v>
      </c>
      <c r="C36" s="657"/>
      <c r="D36" s="657"/>
      <c r="E36" s="657"/>
      <c r="F36" s="657"/>
      <c r="G36" s="657"/>
      <c r="H36" s="657"/>
      <c r="I36" s="657"/>
      <c r="J36" s="657"/>
      <c r="K36" s="657"/>
      <c r="L36" s="657"/>
      <c r="M36" s="657"/>
      <c r="N36" s="657"/>
      <c r="O36" s="657"/>
      <c r="P36" s="657"/>
      <c r="Q36" s="658"/>
      <c r="R36" s="659">
        <v>316162</v>
      </c>
      <c r="S36" s="660"/>
      <c r="T36" s="660"/>
      <c r="U36" s="660"/>
      <c r="V36" s="660"/>
      <c r="W36" s="660"/>
      <c r="X36" s="660"/>
      <c r="Y36" s="661"/>
      <c r="Z36" s="662">
        <v>2.6</v>
      </c>
      <c r="AA36" s="662"/>
      <c r="AB36" s="662"/>
      <c r="AC36" s="662"/>
      <c r="AD36" s="663" t="s">
        <v>128</v>
      </c>
      <c r="AE36" s="663"/>
      <c r="AF36" s="663"/>
      <c r="AG36" s="663"/>
      <c r="AH36" s="663"/>
      <c r="AI36" s="663"/>
      <c r="AJ36" s="663"/>
      <c r="AK36" s="663"/>
      <c r="AL36" s="664" t="s">
        <v>128</v>
      </c>
      <c r="AM36" s="665"/>
      <c r="AN36" s="665"/>
      <c r="AO36" s="666"/>
      <c r="AP36" s="222"/>
      <c r="AQ36" s="725" t="s">
        <v>329</v>
      </c>
      <c r="AR36" s="726"/>
      <c r="AS36" s="726"/>
      <c r="AT36" s="726"/>
      <c r="AU36" s="726"/>
      <c r="AV36" s="726"/>
      <c r="AW36" s="726"/>
      <c r="AX36" s="726"/>
      <c r="AY36" s="727"/>
      <c r="AZ36" s="648">
        <v>1449434</v>
      </c>
      <c r="BA36" s="649"/>
      <c r="BB36" s="649"/>
      <c r="BC36" s="649"/>
      <c r="BD36" s="649"/>
      <c r="BE36" s="649"/>
      <c r="BF36" s="721"/>
      <c r="BG36" s="645" t="s">
        <v>330</v>
      </c>
      <c r="BH36" s="646"/>
      <c r="BI36" s="646"/>
      <c r="BJ36" s="646"/>
      <c r="BK36" s="646"/>
      <c r="BL36" s="646"/>
      <c r="BM36" s="646"/>
      <c r="BN36" s="646"/>
      <c r="BO36" s="646"/>
      <c r="BP36" s="646"/>
      <c r="BQ36" s="646"/>
      <c r="BR36" s="646"/>
      <c r="BS36" s="646"/>
      <c r="BT36" s="646"/>
      <c r="BU36" s="647"/>
      <c r="BV36" s="648">
        <v>12926</v>
      </c>
      <c r="BW36" s="649"/>
      <c r="BX36" s="649"/>
      <c r="BY36" s="649"/>
      <c r="BZ36" s="649"/>
      <c r="CA36" s="649"/>
      <c r="CB36" s="721"/>
      <c r="CD36" s="656" t="s">
        <v>331</v>
      </c>
      <c r="CE36" s="657"/>
      <c r="CF36" s="657"/>
      <c r="CG36" s="657"/>
      <c r="CH36" s="657"/>
      <c r="CI36" s="657"/>
      <c r="CJ36" s="657"/>
      <c r="CK36" s="657"/>
      <c r="CL36" s="657"/>
      <c r="CM36" s="657"/>
      <c r="CN36" s="657"/>
      <c r="CO36" s="657"/>
      <c r="CP36" s="657"/>
      <c r="CQ36" s="658"/>
      <c r="CR36" s="659">
        <v>2228148</v>
      </c>
      <c r="CS36" s="660"/>
      <c r="CT36" s="660"/>
      <c r="CU36" s="660"/>
      <c r="CV36" s="660"/>
      <c r="CW36" s="660"/>
      <c r="CX36" s="660"/>
      <c r="CY36" s="661"/>
      <c r="CZ36" s="664">
        <v>19.5</v>
      </c>
      <c r="DA36" s="689"/>
      <c r="DB36" s="689"/>
      <c r="DC36" s="694"/>
      <c r="DD36" s="668">
        <v>1924367</v>
      </c>
      <c r="DE36" s="660"/>
      <c r="DF36" s="660"/>
      <c r="DG36" s="660"/>
      <c r="DH36" s="660"/>
      <c r="DI36" s="660"/>
      <c r="DJ36" s="660"/>
      <c r="DK36" s="661"/>
      <c r="DL36" s="668">
        <v>1217101</v>
      </c>
      <c r="DM36" s="660"/>
      <c r="DN36" s="660"/>
      <c r="DO36" s="660"/>
      <c r="DP36" s="660"/>
      <c r="DQ36" s="660"/>
      <c r="DR36" s="660"/>
      <c r="DS36" s="660"/>
      <c r="DT36" s="660"/>
      <c r="DU36" s="660"/>
      <c r="DV36" s="661"/>
      <c r="DW36" s="664">
        <v>21.9</v>
      </c>
      <c r="DX36" s="689"/>
      <c r="DY36" s="689"/>
      <c r="DZ36" s="689"/>
      <c r="EA36" s="689"/>
      <c r="EB36" s="689"/>
      <c r="EC36" s="690"/>
    </row>
    <row r="37" spans="2:133" ht="11.25" customHeight="1" x14ac:dyDescent="0.15">
      <c r="B37" s="656" t="s">
        <v>332</v>
      </c>
      <c r="C37" s="657"/>
      <c r="D37" s="657"/>
      <c r="E37" s="657"/>
      <c r="F37" s="657"/>
      <c r="G37" s="657"/>
      <c r="H37" s="657"/>
      <c r="I37" s="657"/>
      <c r="J37" s="657"/>
      <c r="K37" s="657"/>
      <c r="L37" s="657"/>
      <c r="M37" s="657"/>
      <c r="N37" s="657"/>
      <c r="O37" s="657"/>
      <c r="P37" s="657"/>
      <c r="Q37" s="658"/>
      <c r="R37" s="659">
        <v>118946</v>
      </c>
      <c r="S37" s="660"/>
      <c r="T37" s="660"/>
      <c r="U37" s="660"/>
      <c r="V37" s="660"/>
      <c r="W37" s="660"/>
      <c r="X37" s="660"/>
      <c r="Y37" s="661"/>
      <c r="Z37" s="662">
        <v>1</v>
      </c>
      <c r="AA37" s="662"/>
      <c r="AB37" s="662"/>
      <c r="AC37" s="662"/>
      <c r="AD37" s="663">
        <v>20765</v>
      </c>
      <c r="AE37" s="663"/>
      <c r="AF37" s="663"/>
      <c r="AG37" s="663"/>
      <c r="AH37" s="663"/>
      <c r="AI37" s="663"/>
      <c r="AJ37" s="663"/>
      <c r="AK37" s="663"/>
      <c r="AL37" s="664">
        <v>0.4</v>
      </c>
      <c r="AM37" s="665"/>
      <c r="AN37" s="665"/>
      <c r="AO37" s="666"/>
      <c r="AQ37" s="722" t="s">
        <v>333</v>
      </c>
      <c r="AR37" s="723"/>
      <c r="AS37" s="723"/>
      <c r="AT37" s="723"/>
      <c r="AU37" s="723"/>
      <c r="AV37" s="723"/>
      <c r="AW37" s="723"/>
      <c r="AX37" s="723"/>
      <c r="AY37" s="724"/>
      <c r="AZ37" s="659">
        <v>680000</v>
      </c>
      <c r="BA37" s="660"/>
      <c r="BB37" s="660"/>
      <c r="BC37" s="660"/>
      <c r="BD37" s="692"/>
      <c r="BE37" s="692"/>
      <c r="BF37" s="705"/>
      <c r="BG37" s="656" t="s">
        <v>334</v>
      </c>
      <c r="BH37" s="657"/>
      <c r="BI37" s="657"/>
      <c r="BJ37" s="657"/>
      <c r="BK37" s="657"/>
      <c r="BL37" s="657"/>
      <c r="BM37" s="657"/>
      <c r="BN37" s="657"/>
      <c r="BO37" s="657"/>
      <c r="BP37" s="657"/>
      <c r="BQ37" s="657"/>
      <c r="BR37" s="657"/>
      <c r="BS37" s="657"/>
      <c r="BT37" s="657"/>
      <c r="BU37" s="658"/>
      <c r="BV37" s="659">
        <v>11163</v>
      </c>
      <c r="BW37" s="660"/>
      <c r="BX37" s="660"/>
      <c r="BY37" s="660"/>
      <c r="BZ37" s="660"/>
      <c r="CA37" s="660"/>
      <c r="CB37" s="669"/>
      <c r="CD37" s="656" t="s">
        <v>335</v>
      </c>
      <c r="CE37" s="657"/>
      <c r="CF37" s="657"/>
      <c r="CG37" s="657"/>
      <c r="CH37" s="657"/>
      <c r="CI37" s="657"/>
      <c r="CJ37" s="657"/>
      <c r="CK37" s="657"/>
      <c r="CL37" s="657"/>
      <c r="CM37" s="657"/>
      <c r="CN37" s="657"/>
      <c r="CO37" s="657"/>
      <c r="CP37" s="657"/>
      <c r="CQ37" s="658"/>
      <c r="CR37" s="659">
        <v>532761</v>
      </c>
      <c r="CS37" s="692"/>
      <c r="CT37" s="692"/>
      <c r="CU37" s="692"/>
      <c r="CV37" s="692"/>
      <c r="CW37" s="692"/>
      <c r="CX37" s="692"/>
      <c r="CY37" s="693"/>
      <c r="CZ37" s="664">
        <v>4.7</v>
      </c>
      <c r="DA37" s="689"/>
      <c r="DB37" s="689"/>
      <c r="DC37" s="694"/>
      <c r="DD37" s="668">
        <v>440863</v>
      </c>
      <c r="DE37" s="692"/>
      <c r="DF37" s="692"/>
      <c r="DG37" s="692"/>
      <c r="DH37" s="692"/>
      <c r="DI37" s="692"/>
      <c r="DJ37" s="692"/>
      <c r="DK37" s="693"/>
      <c r="DL37" s="668">
        <v>412025</v>
      </c>
      <c r="DM37" s="692"/>
      <c r="DN37" s="692"/>
      <c r="DO37" s="692"/>
      <c r="DP37" s="692"/>
      <c r="DQ37" s="692"/>
      <c r="DR37" s="692"/>
      <c r="DS37" s="692"/>
      <c r="DT37" s="692"/>
      <c r="DU37" s="692"/>
      <c r="DV37" s="693"/>
      <c r="DW37" s="664">
        <v>7.4</v>
      </c>
      <c r="DX37" s="689"/>
      <c r="DY37" s="689"/>
      <c r="DZ37" s="689"/>
      <c r="EA37" s="689"/>
      <c r="EB37" s="689"/>
      <c r="EC37" s="690"/>
    </row>
    <row r="38" spans="2:133" ht="11.25" customHeight="1" x14ac:dyDescent="0.15">
      <c r="B38" s="656" t="s">
        <v>336</v>
      </c>
      <c r="C38" s="657"/>
      <c r="D38" s="657"/>
      <c r="E38" s="657"/>
      <c r="F38" s="657"/>
      <c r="G38" s="657"/>
      <c r="H38" s="657"/>
      <c r="I38" s="657"/>
      <c r="J38" s="657"/>
      <c r="K38" s="657"/>
      <c r="L38" s="657"/>
      <c r="M38" s="657"/>
      <c r="N38" s="657"/>
      <c r="O38" s="657"/>
      <c r="P38" s="657"/>
      <c r="Q38" s="658"/>
      <c r="R38" s="659">
        <v>957800</v>
      </c>
      <c r="S38" s="660"/>
      <c r="T38" s="660"/>
      <c r="U38" s="660"/>
      <c r="V38" s="660"/>
      <c r="W38" s="660"/>
      <c r="X38" s="660"/>
      <c r="Y38" s="661"/>
      <c r="Z38" s="662">
        <v>7.9</v>
      </c>
      <c r="AA38" s="662"/>
      <c r="AB38" s="662"/>
      <c r="AC38" s="662"/>
      <c r="AD38" s="663" t="s">
        <v>245</v>
      </c>
      <c r="AE38" s="663"/>
      <c r="AF38" s="663"/>
      <c r="AG38" s="663"/>
      <c r="AH38" s="663"/>
      <c r="AI38" s="663"/>
      <c r="AJ38" s="663"/>
      <c r="AK38" s="663"/>
      <c r="AL38" s="664" t="s">
        <v>128</v>
      </c>
      <c r="AM38" s="665"/>
      <c r="AN38" s="665"/>
      <c r="AO38" s="666"/>
      <c r="AQ38" s="722" t="s">
        <v>337</v>
      </c>
      <c r="AR38" s="723"/>
      <c r="AS38" s="723"/>
      <c r="AT38" s="723"/>
      <c r="AU38" s="723"/>
      <c r="AV38" s="723"/>
      <c r="AW38" s="723"/>
      <c r="AX38" s="723"/>
      <c r="AY38" s="724"/>
      <c r="AZ38" s="659">
        <v>383647</v>
      </c>
      <c r="BA38" s="660"/>
      <c r="BB38" s="660"/>
      <c r="BC38" s="660"/>
      <c r="BD38" s="692"/>
      <c r="BE38" s="692"/>
      <c r="BF38" s="705"/>
      <c r="BG38" s="656" t="s">
        <v>338</v>
      </c>
      <c r="BH38" s="657"/>
      <c r="BI38" s="657"/>
      <c r="BJ38" s="657"/>
      <c r="BK38" s="657"/>
      <c r="BL38" s="657"/>
      <c r="BM38" s="657"/>
      <c r="BN38" s="657"/>
      <c r="BO38" s="657"/>
      <c r="BP38" s="657"/>
      <c r="BQ38" s="657"/>
      <c r="BR38" s="657"/>
      <c r="BS38" s="657"/>
      <c r="BT38" s="657"/>
      <c r="BU38" s="658"/>
      <c r="BV38" s="659">
        <v>1373</v>
      </c>
      <c r="BW38" s="660"/>
      <c r="BX38" s="660"/>
      <c r="BY38" s="660"/>
      <c r="BZ38" s="660"/>
      <c r="CA38" s="660"/>
      <c r="CB38" s="669"/>
      <c r="CD38" s="656" t="s">
        <v>339</v>
      </c>
      <c r="CE38" s="657"/>
      <c r="CF38" s="657"/>
      <c r="CG38" s="657"/>
      <c r="CH38" s="657"/>
      <c r="CI38" s="657"/>
      <c r="CJ38" s="657"/>
      <c r="CK38" s="657"/>
      <c r="CL38" s="657"/>
      <c r="CM38" s="657"/>
      <c r="CN38" s="657"/>
      <c r="CO38" s="657"/>
      <c r="CP38" s="657"/>
      <c r="CQ38" s="658"/>
      <c r="CR38" s="659">
        <v>730321</v>
      </c>
      <c r="CS38" s="660"/>
      <c r="CT38" s="660"/>
      <c r="CU38" s="660"/>
      <c r="CV38" s="660"/>
      <c r="CW38" s="660"/>
      <c r="CX38" s="660"/>
      <c r="CY38" s="661"/>
      <c r="CZ38" s="664">
        <v>6.4</v>
      </c>
      <c r="DA38" s="689"/>
      <c r="DB38" s="689"/>
      <c r="DC38" s="694"/>
      <c r="DD38" s="668">
        <v>639959</v>
      </c>
      <c r="DE38" s="660"/>
      <c r="DF38" s="660"/>
      <c r="DG38" s="660"/>
      <c r="DH38" s="660"/>
      <c r="DI38" s="660"/>
      <c r="DJ38" s="660"/>
      <c r="DK38" s="661"/>
      <c r="DL38" s="668">
        <v>253177</v>
      </c>
      <c r="DM38" s="660"/>
      <c r="DN38" s="660"/>
      <c r="DO38" s="660"/>
      <c r="DP38" s="660"/>
      <c r="DQ38" s="660"/>
      <c r="DR38" s="660"/>
      <c r="DS38" s="660"/>
      <c r="DT38" s="660"/>
      <c r="DU38" s="660"/>
      <c r="DV38" s="661"/>
      <c r="DW38" s="664">
        <v>4.5</v>
      </c>
      <c r="DX38" s="689"/>
      <c r="DY38" s="689"/>
      <c r="DZ38" s="689"/>
      <c r="EA38" s="689"/>
      <c r="EB38" s="689"/>
      <c r="EC38" s="690"/>
    </row>
    <row r="39" spans="2:133" ht="11.25" customHeight="1" x14ac:dyDescent="0.15">
      <c r="B39" s="656" t="s">
        <v>340</v>
      </c>
      <c r="C39" s="657"/>
      <c r="D39" s="657"/>
      <c r="E39" s="657"/>
      <c r="F39" s="657"/>
      <c r="G39" s="657"/>
      <c r="H39" s="657"/>
      <c r="I39" s="657"/>
      <c r="J39" s="657"/>
      <c r="K39" s="657"/>
      <c r="L39" s="657"/>
      <c r="M39" s="657"/>
      <c r="N39" s="657"/>
      <c r="O39" s="657"/>
      <c r="P39" s="657"/>
      <c r="Q39" s="658"/>
      <c r="R39" s="659" t="s">
        <v>128</v>
      </c>
      <c r="S39" s="660"/>
      <c r="T39" s="660"/>
      <c r="U39" s="660"/>
      <c r="V39" s="660"/>
      <c r="W39" s="660"/>
      <c r="X39" s="660"/>
      <c r="Y39" s="661"/>
      <c r="Z39" s="662" t="s">
        <v>128</v>
      </c>
      <c r="AA39" s="662"/>
      <c r="AB39" s="662"/>
      <c r="AC39" s="662"/>
      <c r="AD39" s="663" t="s">
        <v>245</v>
      </c>
      <c r="AE39" s="663"/>
      <c r="AF39" s="663"/>
      <c r="AG39" s="663"/>
      <c r="AH39" s="663"/>
      <c r="AI39" s="663"/>
      <c r="AJ39" s="663"/>
      <c r="AK39" s="663"/>
      <c r="AL39" s="664" t="s">
        <v>128</v>
      </c>
      <c r="AM39" s="665"/>
      <c r="AN39" s="665"/>
      <c r="AO39" s="666"/>
      <c r="AQ39" s="722" t="s">
        <v>341</v>
      </c>
      <c r="AR39" s="723"/>
      <c r="AS39" s="723"/>
      <c r="AT39" s="723"/>
      <c r="AU39" s="723"/>
      <c r="AV39" s="723"/>
      <c r="AW39" s="723"/>
      <c r="AX39" s="723"/>
      <c r="AY39" s="724"/>
      <c r="AZ39" s="659">
        <v>39113</v>
      </c>
      <c r="BA39" s="660"/>
      <c r="BB39" s="660"/>
      <c r="BC39" s="660"/>
      <c r="BD39" s="692"/>
      <c r="BE39" s="692"/>
      <c r="BF39" s="705"/>
      <c r="BG39" s="656" t="s">
        <v>342</v>
      </c>
      <c r="BH39" s="657"/>
      <c r="BI39" s="657"/>
      <c r="BJ39" s="657"/>
      <c r="BK39" s="657"/>
      <c r="BL39" s="657"/>
      <c r="BM39" s="657"/>
      <c r="BN39" s="657"/>
      <c r="BO39" s="657"/>
      <c r="BP39" s="657"/>
      <c r="BQ39" s="657"/>
      <c r="BR39" s="657"/>
      <c r="BS39" s="657"/>
      <c r="BT39" s="657"/>
      <c r="BU39" s="658"/>
      <c r="BV39" s="659">
        <v>2488</v>
      </c>
      <c r="BW39" s="660"/>
      <c r="BX39" s="660"/>
      <c r="BY39" s="660"/>
      <c r="BZ39" s="660"/>
      <c r="CA39" s="660"/>
      <c r="CB39" s="669"/>
      <c r="CD39" s="656" t="s">
        <v>343</v>
      </c>
      <c r="CE39" s="657"/>
      <c r="CF39" s="657"/>
      <c r="CG39" s="657"/>
      <c r="CH39" s="657"/>
      <c r="CI39" s="657"/>
      <c r="CJ39" s="657"/>
      <c r="CK39" s="657"/>
      <c r="CL39" s="657"/>
      <c r="CM39" s="657"/>
      <c r="CN39" s="657"/>
      <c r="CO39" s="657"/>
      <c r="CP39" s="657"/>
      <c r="CQ39" s="658"/>
      <c r="CR39" s="659">
        <v>1041564</v>
      </c>
      <c r="CS39" s="692"/>
      <c r="CT39" s="692"/>
      <c r="CU39" s="692"/>
      <c r="CV39" s="692"/>
      <c r="CW39" s="692"/>
      <c r="CX39" s="692"/>
      <c r="CY39" s="693"/>
      <c r="CZ39" s="664">
        <v>9.1</v>
      </c>
      <c r="DA39" s="689"/>
      <c r="DB39" s="689"/>
      <c r="DC39" s="694"/>
      <c r="DD39" s="668">
        <v>1035581</v>
      </c>
      <c r="DE39" s="692"/>
      <c r="DF39" s="692"/>
      <c r="DG39" s="692"/>
      <c r="DH39" s="692"/>
      <c r="DI39" s="692"/>
      <c r="DJ39" s="692"/>
      <c r="DK39" s="693"/>
      <c r="DL39" s="668" t="s">
        <v>128</v>
      </c>
      <c r="DM39" s="692"/>
      <c r="DN39" s="692"/>
      <c r="DO39" s="692"/>
      <c r="DP39" s="692"/>
      <c r="DQ39" s="692"/>
      <c r="DR39" s="692"/>
      <c r="DS39" s="692"/>
      <c r="DT39" s="692"/>
      <c r="DU39" s="692"/>
      <c r="DV39" s="693"/>
      <c r="DW39" s="664" t="s">
        <v>128</v>
      </c>
      <c r="DX39" s="689"/>
      <c r="DY39" s="689"/>
      <c r="DZ39" s="689"/>
      <c r="EA39" s="689"/>
      <c r="EB39" s="689"/>
      <c r="EC39" s="690"/>
    </row>
    <row r="40" spans="2:133" ht="11.25" customHeight="1" x14ac:dyDescent="0.15">
      <c r="B40" s="656" t="s">
        <v>344</v>
      </c>
      <c r="C40" s="657"/>
      <c r="D40" s="657"/>
      <c r="E40" s="657"/>
      <c r="F40" s="657"/>
      <c r="G40" s="657"/>
      <c r="H40" s="657"/>
      <c r="I40" s="657"/>
      <c r="J40" s="657"/>
      <c r="K40" s="657"/>
      <c r="L40" s="657"/>
      <c r="M40" s="657"/>
      <c r="N40" s="657"/>
      <c r="O40" s="657"/>
      <c r="P40" s="657"/>
      <c r="Q40" s="658"/>
      <c r="R40" s="659">
        <v>50100</v>
      </c>
      <c r="S40" s="660"/>
      <c r="T40" s="660"/>
      <c r="U40" s="660"/>
      <c r="V40" s="660"/>
      <c r="W40" s="660"/>
      <c r="X40" s="660"/>
      <c r="Y40" s="661"/>
      <c r="Z40" s="662">
        <v>0.4</v>
      </c>
      <c r="AA40" s="662"/>
      <c r="AB40" s="662"/>
      <c r="AC40" s="662"/>
      <c r="AD40" s="663" t="s">
        <v>128</v>
      </c>
      <c r="AE40" s="663"/>
      <c r="AF40" s="663"/>
      <c r="AG40" s="663"/>
      <c r="AH40" s="663"/>
      <c r="AI40" s="663"/>
      <c r="AJ40" s="663"/>
      <c r="AK40" s="663"/>
      <c r="AL40" s="664" t="s">
        <v>245</v>
      </c>
      <c r="AM40" s="665"/>
      <c r="AN40" s="665"/>
      <c r="AO40" s="666"/>
      <c r="AQ40" s="722" t="s">
        <v>345</v>
      </c>
      <c r="AR40" s="723"/>
      <c r="AS40" s="723"/>
      <c r="AT40" s="723"/>
      <c r="AU40" s="723"/>
      <c r="AV40" s="723"/>
      <c r="AW40" s="723"/>
      <c r="AX40" s="723"/>
      <c r="AY40" s="724"/>
      <c r="AZ40" s="659" t="s">
        <v>245</v>
      </c>
      <c r="BA40" s="660"/>
      <c r="BB40" s="660"/>
      <c r="BC40" s="660"/>
      <c r="BD40" s="692"/>
      <c r="BE40" s="692"/>
      <c r="BF40" s="705"/>
      <c r="BG40" s="709" t="s">
        <v>346</v>
      </c>
      <c r="BH40" s="710"/>
      <c r="BI40" s="710"/>
      <c r="BJ40" s="710"/>
      <c r="BK40" s="710"/>
      <c r="BL40" s="223"/>
      <c r="BM40" s="657" t="s">
        <v>347</v>
      </c>
      <c r="BN40" s="657"/>
      <c r="BO40" s="657"/>
      <c r="BP40" s="657"/>
      <c r="BQ40" s="657"/>
      <c r="BR40" s="657"/>
      <c r="BS40" s="657"/>
      <c r="BT40" s="657"/>
      <c r="BU40" s="658"/>
      <c r="BV40" s="659">
        <v>149</v>
      </c>
      <c r="BW40" s="660"/>
      <c r="BX40" s="660"/>
      <c r="BY40" s="660"/>
      <c r="BZ40" s="660"/>
      <c r="CA40" s="660"/>
      <c r="CB40" s="669"/>
      <c r="CD40" s="656" t="s">
        <v>348</v>
      </c>
      <c r="CE40" s="657"/>
      <c r="CF40" s="657"/>
      <c r="CG40" s="657"/>
      <c r="CH40" s="657"/>
      <c r="CI40" s="657"/>
      <c r="CJ40" s="657"/>
      <c r="CK40" s="657"/>
      <c r="CL40" s="657"/>
      <c r="CM40" s="657"/>
      <c r="CN40" s="657"/>
      <c r="CO40" s="657"/>
      <c r="CP40" s="657"/>
      <c r="CQ40" s="658"/>
      <c r="CR40" s="659" t="s">
        <v>173</v>
      </c>
      <c r="CS40" s="660"/>
      <c r="CT40" s="660"/>
      <c r="CU40" s="660"/>
      <c r="CV40" s="660"/>
      <c r="CW40" s="660"/>
      <c r="CX40" s="660"/>
      <c r="CY40" s="661"/>
      <c r="CZ40" s="664" t="s">
        <v>128</v>
      </c>
      <c r="DA40" s="689"/>
      <c r="DB40" s="689"/>
      <c r="DC40" s="694"/>
      <c r="DD40" s="668" t="s">
        <v>128</v>
      </c>
      <c r="DE40" s="660"/>
      <c r="DF40" s="660"/>
      <c r="DG40" s="660"/>
      <c r="DH40" s="660"/>
      <c r="DI40" s="660"/>
      <c r="DJ40" s="660"/>
      <c r="DK40" s="661"/>
      <c r="DL40" s="668" t="s">
        <v>245</v>
      </c>
      <c r="DM40" s="660"/>
      <c r="DN40" s="660"/>
      <c r="DO40" s="660"/>
      <c r="DP40" s="660"/>
      <c r="DQ40" s="660"/>
      <c r="DR40" s="660"/>
      <c r="DS40" s="660"/>
      <c r="DT40" s="660"/>
      <c r="DU40" s="660"/>
      <c r="DV40" s="661"/>
      <c r="DW40" s="664" t="s">
        <v>245</v>
      </c>
      <c r="DX40" s="689"/>
      <c r="DY40" s="689"/>
      <c r="DZ40" s="689"/>
      <c r="EA40" s="689"/>
      <c r="EB40" s="689"/>
      <c r="EC40" s="690"/>
    </row>
    <row r="41" spans="2:133" ht="11.25" customHeight="1" x14ac:dyDescent="0.15">
      <c r="B41" s="680" t="s">
        <v>349</v>
      </c>
      <c r="C41" s="681"/>
      <c r="D41" s="681"/>
      <c r="E41" s="681"/>
      <c r="F41" s="681"/>
      <c r="G41" s="681"/>
      <c r="H41" s="681"/>
      <c r="I41" s="681"/>
      <c r="J41" s="681"/>
      <c r="K41" s="681"/>
      <c r="L41" s="681"/>
      <c r="M41" s="681"/>
      <c r="N41" s="681"/>
      <c r="O41" s="681"/>
      <c r="P41" s="681"/>
      <c r="Q41" s="682"/>
      <c r="R41" s="731">
        <v>12069237</v>
      </c>
      <c r="S41" s="732"/>
      <c r="T41" s="732"/>
      <c r="U41" s="732"/>
      <c r="V41" s="732"/>
      <c r="W41" s="732"/>
      <c r="X41" s="732"/>
      <c r="Y41" s="736"/>
      <c r="Z41" s="737">
        <v>100</v>
      </c>
      <c r="AA41" s="737"/>
      <c r="AB41" s="737"/>
      <c r="AC41" s="737"/>
      <c r="AD41" s="738">
        <v>5515650</v>
      </c>
      <c r="AE41" s="738"/>
      <c r="AF41" s="738"/>
      <c r="AG41" s="738"/>
      <c r="AH41" s="738"/>
      <c r="AI41" s="738"/>
      <c r="AJ41" s="738"/>
      <c r="AK41" s="738"/>
      <c r="AL41" s="739">
        <v>100</v>
      </c>
      <c r="AM41" s="719"/>
      <c r="AN41" s="719"/>
      <c r="AO41" s="740"/>
      <c r="AQ41" s="722" t="s">
        <v>350</v>
      </c>
      <c r="AR41" s="723"/>
      <c r="AS41" s="723"/>
      <c r="AT41" s="723"/>
      <c r="AU41" s="723"/>
      <c r="AV41" s="723"/>
      <c r="AW41" s="723"/>
      <c r="AX41" s="723"/>
      <c r="AY41" s="724"/>
      <c r="AZ41" s="659">
        <v>122852</v>
      </c>
      <c r="BA41" s="660"/>
      <c r="BB41" s="660"/>
      <c r="BC41" s="660"/>
      <c r="BD41" s="692"/>
      <c r="BE41" s="692"/>
      <c r="BF41" s="705"/>
      <c r="BG41" s="709"/>
      <c r="BH41" s="710"/>
      <c r="BI41" s="710"/>
      <c r="BJ41" s="710"/>
      <c r="BK41" s="710"/>
      <c r="BL41" s="223"/>
      <c r="BM41" s="657" t="s">
        <v>351</v>
      </c>
      <c r="BN41" s="657"/>
      <c r="BO41" s="657"/>
      <c r="BP41" s="657"/>
      <c r="BQ41" s="657"/>
      <c r="BR41" s="657"/>
      <c r="BS41" s="657"/>
      <c r="BT41" s="657"/>
      <c r="BU41" s="658"/>
      <c r="BV41" s="659" t="s">
        <v>245</v>
      </c>
      <c r="BW41" s="660"/>
      <c r="BX41" s="660"/>
      <c r="BY41" s="660"/>
      <c r="BZ41" s="660"/>
      <c r="CA41" s="660"/>
      <c r="CB41" s="669"/>
      <c r="CD41" s="656" t="s">
        <v>352</v>
      </c>
      <c r="CE41" s="657"/>
      <c r="CF41" s="657"/>
      <c r="CG41" s="657"/>
      <c r="CH41" s="657"/>
      <c r="CI41" s="657"/>
      <c r="CJ41" s="657"/>
      <c r="CK41" s="657"/>
      <c r="CL41" s="657"/>
      <c r="CM41" s="657"/>
      <c r="CN41" s="657"/>
      <c r="CO41" s="657"/>
      <c r="CP41" s="657"/>
      <c r="CQ41" s="658"/>
      <c r="CR41" s="659" t="s">
        <v>173</v>
      </c>
      <c r="CS41" s="692"/>
      <c r="CT41" s="692"/>
      <c r="CU41" s="692"/>
      <c r="CV41" s="692"/>
      <c r="CW41" s="692"/>
      <c r="CX41" s="692"/>
      <c r="CY41" s="693"/>
      <c r="CZ41" s="664" t="s">
        <v>128</v>
      </c>
      <c r="DA41" s="689"/>
      <c r="DB41" s="689"/>
      <c r="DC41" s="694"/>
      <c r="DD41" s="668" t="s">
        <v>128</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353</v>
      </c>
      <c r="AR42" s="729"/>
      <c r="AS42" s="729"/>
      <c r="AT42" s="729"/>
      <c r="AU42" s="729"/>
      <c r="AV42" s="729"/>
      <c r="AW42" s="729"/>
      <c r="AX42" s="729"/>
      <c r="AY42" s="730"/>
      <c r="AZ42" s="731">
        <v>223822</v>
      </c>
      <c r="BA42" s="732"/>
      <c r="BB42" s="732"/>
      <c r="BC42" s="732"/>
      <c r="BD42" s="718"/>
      <c r="BE42" s="718"/>
      <c r="BF42" s="720"/>
      <c r="BG42" s="711"/>
      <c r="BH42" s="712"/>
      <c r="BI42" s="712"/>
      <c r="BJ42" s="712"/>
      <c r="BK42" s="712"/>
      <c r="BL42" s="224"/>
      <c r="BM42" s="681" t="s">
        <v>354</v>
      </c>
      <c r="BN42" s="681"/>
      <c r="BO42" s="681"/>
      <c r="BP42" s="681"/>
      <c r="BQ42" s="681"/>
      <c r="BR42" s="681"/>
      <c r="BS42" s="681"/>
      <c r="BT42" s="681"/>
      <c r="BU42" s="682"/>
      <c r="BV42" s="731">
        <v>314</v>
      </c>
      <c r="BW42" s="732"/>
      <c r="BX42" s="732"/>
      <c r="BY42" s="732"/>
      <c r="BZ42" s="732"/>
      <c r="CA42" s="732"/>
      <c r="CB42" s="741"/>
      <c r="CD42" s="656" t="s">
        <v>355</v>
      </c>
      <c r="CE42" s="657"/>
      <c r="CF42" s="657"/>
      <c r="CG42" s="657"/>
      <c r="CH42" s="657"/>
      <c r="CI42" s="657"/>
      <c r="CJ42" s="657"/>
      <c r="CK42" s="657"/>
      <c r="CL42" s="657"/>
      <c r="CM42" s="657"/>
      <c r="CN42" s="657"/>
      <c r="CO42" s="657"/>
      <c r="CP42" s="657"/>
      <c r="CQ42" s="658"/>
      <c r="CR42" s="659">
        <v>2023527</v>
      </c>
      <c r="CS42" s="692"/>
      <c r="CT42" s="692"/>
      <c r="CU42" s="692"/>
      <c r="CV42" s="692"/>
      <c r="CW42" s="692"/>
      <c r="CX42" s="692"/>
      <c r="CY42" s="693"/>
      <c r="CZ42" s="664">
        <v>17.7</v>
      </c>
      <c r="DA42" s="689"/>
      <c r="DB42" s="689"/>
      <c r="DC42" s="694"/>
      <c r="DD42" s="668">
        <v>629393</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356</v>
      </c>
      <c r="CD43" s="656" t="s">
        <v>357</v>
      </c>
      <c r="CE43" s="657"/>
      <c r="CF43" s="657"/>
      <c r="CG43" s="657"/>
      <c r="CH43" s="657"/>
      <c r="CI43" s="657"/>
      <c r="CJ43" s="657"/>
      <c r="CK43" s="657"/>
      <c r="CL43" s="657"/>
      <c r="CM43" s="657"/>
      <c r="CN43" s="657"/>
      <c r="CO43" s="657"/>
      <c r="CP43" s="657"/>
      <c r="CQ43" s="658"/>
      <c r="CR43" s="659">
        <v>27021</v>
      </c>
      <c r="CS43" s="692"/>
      <c r="CT43" s="692"/>
      <c r="CU43" s="692"/>
      <c r="CV43" s="692"/>
      <c r="CW43" s="692"/>
      <c r="CX43" s="692"/>
      <c r="CY43" s="693"/>
      <c r="CZ43" s="664">
        <v>0.2</v>
      </c>
      <c r="DA43" s="689"/>
      <c r="DB43" s="689"/>
      <c r="DC43" s="694"/>
      <c r="DD43" s="668">
        <v>27021</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305</v>
      </c>
      <c r="CE44" s="698"/>
      <c r="CF44" s="656" t="s">
        <v>359</v>
      </c>
      <c r="CG44" s="657"/>
      <c r="CH44" s="657"/>
      <c r="CI44" s="657"/>
      <c r="CJ44" s="657"/>
      <c r="CK44" s="657"/>
      <c r="CL44" s="657"/>
      <c r="CM44" s="657"/>
      <c r="CN44" s="657"/>
      <c r="CO44" s="657"/>
      <c r="CP44" s="657"/>
      <c r="CQ44" s="658"/>
      <c r="CR44" s="659">
        <v>1992507</v>
      </c>
      <c r="CS44" s="660"/>
      <c r="CT44" s="660"/>
      <c r="CU44" s="660"/>
      <c r="CV44" s="660"/>
      <c r="CW44" s="660"/>
      <c r="CX44" s="660"/>
      <c r="CY44" s="661"/>
      <c r="CZ44" s="664">
        <v>17.399999999999999</v>
      </c>
      <c r="DA44" s="665"/>
      <c r="DB44" s="665"/>
      <c r="DC44" s="671"/>
      <c r="DD44" s="668">
        <v>629373</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361</v>
      </c>
      <c r="CG45" s="657"/>
      <c r="CH45" s="657"/>
      <c r="CI45" s="657"/>
      <c r="CJ45" s="657"/>
      <c r="CK45" s="657"/>
      <c r="CL45" s="657"/>
      <c r="CM45" s="657"/>
      <c r="CN45" s="657"/>
      <c r="CO45" s="657"/>
      <c r="CP45" s="657"/>
      <c r="CQ45" s="658"/>
      <c r="CR45" s="659">
        <v>826107</v>
      </c>
      <c r="CS45" s="692"/>
      <c r="CT45" s="692"/>
      <c r="CU45" s="692"/>
      <c r="CV45" s="692"/>
      <c r="CW45" s="692"/>
      <c r="CX45" s="692"/>
      <c r="CY45" s="693"/>
      <c r="CZ45" s="664">
        <v>7.2</v>
      </c>
      <c r="DA45" s="689"/>
      <c r="DB45" s="689"/>
      <c r="DC45" s="694"/>
      <c r="DD45" s="668">
        <v>73429</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362</v>
      </c>
      <c r="CG46" s="657"/>
      <c r="CH46" s="657"/>
      <c r="CI46" s="657"/>
      <c r="CJ46" s="657"/>
      <c r="CK46" s="657"/>
      <c r="CL46" s="657"/>
      <c r="CM46" s="657"/>
      <c r="CN46" s="657"/>
      <c r="CO46" s="657"/>
      <c r="CP46" s="657"/>
      <c r="CQ46" s="658"/>
      <c r="CR46" s="659">
        <v>1030667</v>
      </c>
      <c r="CS46" s="660"/>
      <c r="CT46" s="660"/>
      <c r="CU46" s="660"/>
      <c r="CV46" s="660"/>
      <c r="CW46" s="660"/>
      <c r="CX46" s="660"/>
      <c r="CY46" s="661"/>
      <c r="CZ46" s="664">
        <v>9</v>
      </c>
      <c r="DA46" s="665"/>
      <c r="DB46" s="665"/>
      <c r="DC46" s="671"/>
      <c r="DD46" s="668">
        <v>555911</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363</v>
      </c>
      <c r="CG47" s="657"/>
      <c r="CH47" s="657"/>
      <c r="CI47" s="657"/>
      <c r="CJ47" s="657"/>
      <c r="CK47" s="657"/>
      <c r="CL47" s="657"/>
      <c r="CM47" s="657"/>
      <c r="CN47" s="657"/>
      <c r="CO47" s="657"/>
      <c r="CP47" s="657"/>
      <c r="CQ47" s="658"/>
      <c r="CR47" s="659">
        <v>31020</v>
      </c>
      <c r="CS47" s="692"/>
      <c r="CT47" s="692"/>
      <c r="CU47" s="692"/>
      <c r="CV47" s="692"/>
      <c r="CW47" s="692"/>
      <c r="CX47" s="692"/>
      <c r="CY47" s="693"/>
      <c r="CZ47" s="664">
        <v>0.3</v>
      </c>
      <c r="DA47" s="689"/>
      <c r="DB47" s="689"/>
      <c r="DC47" s="694"/>
      <c r="DD47" s="668">
        <v>20</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364</v>
      </c>
      <c r="CG48" s="657"/>
      <c r="CH48" s="657"/>
      <c r="CI48" s="657"/>
      <c r="CJ48" s="657"/>
      <c r="CK48" s="657"/>
      <c r="CL48" s="657"/>
      <c r="CM48" s="657"/>
      <c r="CN48" s="657"/>
      <c r="CO48" s="657"/>
      <c r="CP48" s="657"/>
      <c r="CQ48" s="658"/>
      <c r="CR48" s="659" t="s">
        <v>245</v>
      </c>
      <c r="CS48" s="660"/>
      <c r="CT48" s="660"/>
      <c r="CU48" s="660"/>
      <c r="CV48" s="660"/>
      <c r="CW48" s="660"/>
      <c r="CX48" s="660"/>
      <c r="CY48" s="661"/>
      <c r="CZ48" s="664" t="s">
        <v>245</v>
      </c>
      <c r="DA48" s="665"/>
      <c r="DB48" s="665"/>
      <c r="DC48" s="671"/>
      <c r="DD48" s="668" t="s">
        <v>128</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365</v>
      </c>
      <c r="CE49" s="681"/>
      <c r="CF49" s="681"/>
      <c r="CG49" s="681"/>
      <c r="CH49" s="681"/>
      <c r="CI49" s="681"/>
      <c r="CJ49" s="681"/>
      <c r="CK49" s="681"/>
      <c r="CL49" s="681"/>
      <c r="CM49" s="681"/>
      <c r="CN49" s="681"/>
      <c r="CO49" s="681"/>
      <c r="CP49" s="681"/>
      <c r="CQ49" s="682"/>
      <c r="CR49" s="731">
        <v>11422507</v>
      </c>
      <c r="CS49" s="718"/>
      <c r="CT49" s="718"/>
      <c r="CU49" s="718"/>
      <c r="CV49" s="718"/>
      <c r="CW49" s="718"/>
      <c r="CX49" s="718"/>
      <c r="CY49" s="747"/>
      <c r="CZ49" s="739">
        <v>100</v>
      </c>
      <c r="DA49" s="748"/>
      <c r="DB49" s="748"/>
      <c r="DC49" s="749"/>
      <c r="DD49" s="750">
        <v>8541997</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nwPi4hzFP2vBZQNCRj9M5jrylKYwflUlxk4MAr9KAlRlSFO3n0Vn07ZLcYrHvsxpvSG+GjPqxO3waHyEtn3vkg==" saltValue="ozMsHxwc6FjQTvv8R+en3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366</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367</v>
      </c>
      <c r="DK2" s="759"/>
      <c r="DL2" s="759"/>
      <c r="DM2" s="759"/>
      <c r="DN2" s="759"/>
      <c r="DO2" s="760"/>
      <c r="DP2" s="228"/>
      <c r="DQ2" s="758" t="s">
        <v>368</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369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371</v>
      </c>
      <c r="B5" s="764"/>
      <c r="C5" s="764"/>
      <c r="D5" s="764"/>
      <c r="E5" s="764"/>
      <c r="F5" s="764"/>
      <c r="G5" s="764"/>
      <c r="H5" s="764"/>
      <c r="I5" s="764"/>
      <c r="J5" s="764"/>
      <c r="K5" s="764"/>
      <c r="L5" s="764"/>
      <c r="M5" s="764"/>
      <c r="N5" s="764"/>
      <c r="O5" s="764"/>
      <c r="P5" s="765"/>
      <c r="Q5" s="769" t="s">
        <v>372</v>
      </c>
      <c r="R5" s="770"/>
      <c r="S5" s="770"/>
      <c r="T5" s="770"/>
      <c r="U5" s="771"/>
      <c r="V5" s="769" t="s">
        <v>373</v>
      </c>
      <c r="W5" s="770"/>
      <c r="X5" s="770"/>
      <c r="Y5" s="770"/>
      <c r="Z5" s="771"/>
      <c r="AA5" s="769" t="s">
        <v>374</v>
      </c>
      <c r="AB5" s="770"/>
      <c r="AC5" s="770"/>
      <c r="AD5" s="770"/>
      <c r="AE5" s="770"/>
      <c r="AF5" s="775" t="s">
        <v>375</v>
      </c>
      <c r="AG5" s="770"/>
      <c r="AH5" s="770"/>
      <c r="AI5" s="770"/>
      <c r="AJ5" s="776"/>
      <c r="AK5" s="770" t="s">
        <v>376</v>
      </c>
      <c r="AL5" s="770"/>
      <c r="AM5" s="770"/>
      <c r="AN5" s="770"/>
      <c r="AO5" s="771"/>
      <c r="AP5" s="769" t="s">
        <v>377</v>
      </c>
      <c r="AQ5" s="770"/>
      <c r="AR5" s="770"/>
      <c r="AS5" s="770"/>
      <c r="AT5" s="771"/>
      <c r="AU5" s="769" t="s">
        <v>378</v>
      </c>
      <c r="AV5" s="770"/>
      <c r="AW5" s="770"/>
      <c r="AX5" s="770"/>
      <c r="AY5" s="776"/>
      <c r="AZ5" s="232"/>
      <c r="BA5" s="232"/>
      <c r="BB5" s="232"/>
      <c r="BC5" s="232"/>
      <c r="BD5" s="232"/>
      <c r="BE5" s="233"/>
      <c r="BF5" s="233"/>
      <c r="BG5" s="233"/>
      <c r="BH5" s="233"/>
      <c r="BI5" s="233"/>
      <c r="BJ5" s="233"/>
      <c r="BK5" s="233"/>
      <c r="BL5" s="233"/>
      <c r="BM5" s="233"/>
      <c r="BN5" s="233"/>
      <c r="BO5" s="233"/>
      <c r="BP5" s="233"/>
      <c r="BQ5" s="763" t="s">
        <v>379</v>
      </c>
      <c r="BR5" s="764"/>
      <c r="BS5" s="764"/>
      <c r="BT5" s="764"/>
      <c r="BU5" s="764"/>
      <c r="BV5" s="764"/>
      <c r="BW5" s="764"/>
      <c r="BX5" s="764"/>
      <c r="BY5" s="764"/>
      <c r="BZ5" s="764"/>
      <c r="CA5" s="764"/>
      <c r="CB5" s="764"/>
      <c r="CC5" s="764"/>
      <c r="CD5" s="764"/>
      <c r="CE5" s="764"/>
      <c r="CF5" s="764"/>
      <c r="CG5" s="765"/>
      <c r="CH5" s="769" t="s">
        <v>380</v>
      </c>
      <c r="CI5" s="770"/>
      <c r="CJ5" s="770"/>
      <c r="CK5" s="770"/>
      <c r="CL5" s="771"/>
      <c r="CM5" s="769" t="s">
        <v>381</v>
      </c>
      <c r="CN5" s="770"/>
      <c r="CO5" s="770"/>
      <c r="CP5" s="770"/>
      <c r="CQ5" s="771"/>
      <c r="CR5" s="769" t="s">
        <v>382</v>
      </c>
      <c r="CS5" s="770"/>
      <c r="CT5" s="770"/>
      <c r="CU5" s="770"/>
      <c r="CV5" s="771"/>
      <c r="CW5" s="769" t="s">
        <v>383</v>
      </c>
      <c r="CX5" s="770"/>
      <c r="CY5" s="770"/>
      <c r="CZ5" s="770"/>
      <c r="DA5" s="771"/>
      <c r="DB5" s="769" t="s">
        <v>384</v>
      </c>
      <c r="DC5" s="770"/>
      <c r="DD5" s="770"/>
      <c r="DE5" s="770"/>
      <c r="DF5" s="771"/>
      <c r="DG5" s="799" t="s">
        <v>385</v>
      </c>
      <c r="DH5" s="800"/>
      <c r="DI5" s="800"/>
      <c r="DJ5" s="800"/>
      <c r="DK5" s="801"/>
      <c r="DL5" s="799" t="s">
        <v>386</v>
      </c>
      <c r="DM5" s="800"/>
      <c r="DN5" s="800"/>
      <c r="DO5" s="800"/>
      <c r="DP5" s="801"/>
      <c r="DQ5" s="769" t="s">
        <v>387</v>
      </c>
      <c r="DR5" s="770"/>
      <c r="DS5" s="770"/>
      <c r="DT5" s="770"/>
      <c r="DU5" s="771"/>
      <c r="DV5" s="769" t="s">
        <v>378</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388</v>
      </c>
      <c r="C7" s="786"/>
      <c r="D7" s="786"/>
      <c r="E7" s="786"/>
      <c r="F7" s="786"/>
      <c r="G7" s="786"/>
      <c r="H7" s="786"/>
      <c r="I7" s="786"/>
      <c r="J7" s="786"/>
      <c r="K7" s="786"/>
      <c r="L7" s="786"/>
      <c r="M7" s="786"/>
      <c r="N7" s="786"/>
      <c r="O7" s="786"/>
      <c r="P7" s="787"/>
      <c r="Q7" s="788">
        <v>12069</v>
      </c>
      <c r="R7" s="789"/>
      <c r="S7" s="789"/>
      <c r="T7" s="789"/>
      <c r="U7" s="789"/>
      <c r="V7" s="789">
        <v>11423</v>
      </c>
      <c r="W7" s="789"/>
      <c r="X7" s="789"/>
      <c r="Y7" s="789"/>
      <c r="Z7" s="789"/>
      <c r="AA7" s="789">
        <v>647</v>
      </c>
      <c r="AB7" s="789"/>
      <c r="AC7" s="789"/>
      <c r="AD7" s="789"/>
      <c r="AE7" s="790"/>
      <c r="AF7" s="791">
        <v>620</v>
      </c>
      <c r="AG7" s="792"/>
      <c r="AH7" s="792"/>
      <c r="AI7" s="792"/>
      <c r="AJ7" s="793"/>
      <c r="AK7" s="794">
        <v>1181</v>
      </c>
      <c r="AL7" s="795"/>
      <c r="AM7" s="795"/>
      <c r="AN7" s="795"/>
      <c r="AO7" s="795"/>
      <c r="AP7" s="795">
        <v>12503</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592</v>
      </c>
      <c r="BT7" s="783"/>
      <c r="BU7" s="783"/>
      <c r="BV7" s="783"/>
      <c r="BW7" s="783"/>
      <c r="BX7" s="783"/>
      <c r="BY7" s="783"/>
      <c r="BZ7" s="783"/>
      <c r="CA7" s="783"/>
      <c r="CB7" s="783"/>
      <c r="CC7" s="783"/>
      <c r="CD7" s="783"/>
      <c r="CE7" s="783"/>
      <c r="CF7" s="783"/>
      <c r="CG7" s="798"/>
      <c r="CH7" s="779">
        <v>-4</v>
      </c>
      <c r="CI7" s="780"/>
      <c r="CJ7" s="780"/>
      <c r="CK7" s="780"/>
      <c r="CL7" s="781"/>
      <c r="CM7" s="779">
        <v>78</v>
      </c>
      <c r="CN7" s="780"/>
      <c r="CO7" s="780"/>
      <c r="CP7" s="780"/>
      <c r="CQ7" s="781"/>
      <c r="CR7" s="779">
        <v>36</v>
      </c>
      <c r="CS7" s="780"/>
      <c r="CT7" s="780"/>
      <c r="CU7" s="780"/>
      <c r="CV7" s="781"/>
      <c r="CW7" s="779" t="s">
        <v>586</v>
      </c>
      <c r="CX7" s="780"/>
      <c r="CY7" s="780"/>
      <c r="CZ7" s="780"/>
      <c r="DA7" s="781"/>
      <c r="DB7" s="779" t="s">
        <v>586</v>
      </c>
      <c r="DC7" s="780"/>
      <c r="DD7" s="780"/>
      <c r="DE7" s="780"/>
      <c r="DF7" s="781"/>
      <c r="DG7" s="779" t="s">
        <v>586</v>
      </c>
      <c r="DH7" s="780"/>
      <c r="DI7" s="780"/>
      <c r="DJ7" s="780"/>
      <c r="DK7" s="781"/>
      <c r="DL7" s="779" t="s">
        <v>586</v>
      </c>
      <c r="DM7" s="780"/>
      <c r="DN7" s="780"/>
      <c r="DO7" s="780"/>
      <c r="DP7" s="781"/>
      <c r="DQ7" s="779" t="s">
        <v>586</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389</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390</v>
      </c>
      <c r="B23" s="825" t="s">
        <v>391</v>
      </c>
      <c r="C23" s="826"/>
      <c r="D23" s="826"/>
      <c r="E23" s="826"/>
      <c r="F23" s="826"/>
      <c r="G23" s="826"/>
      <c r="H23" s="826"/>
      <c r="I23" s="826"/>
      <c r="J23" s="826"/>
      <c r="K23" s="826"/>
      <c r="L23" s="826"/>
      <c r="M23" s="826"/>
      <c r="N23" s="826"/>
      <c r="O23" s="826"/>
      <c r="P23" s="827"/>
      <c r="Q23" s="828"/>
      <c r="R23" s="829"/>
      <c r="S23" s="829"/>
      <c r="T23" s="829"/>
      <c r="U23" s="829"/>
      <c r="V23" s="829"/>
      <c r="W23" s="829"/>
      <c r="X23" s="829"/>
      <c r="Y23" s="829"/>
      <c r="Z23" s="829"/>
      <c r="AA23" s="829"/>
      <c r="AB23" s="829"/>
      <c r="AC23" s="829"/>
      <c r="AD23" s="829"/>
      <c r="AE23" s="830"/>
      <c r="AF23" s="831">
        <v>620</v>
      </c>
      <c r="AG23" s="829"/>
      <c r="AH23" s="829"/>
      <c r="AI23" s="829"/>
      <c r="AJ23" s="832"/>
      <c r="AK23" s="833"/>
      <c r="AL23" s="834"/>
      <c r="AM23" s="834"/>
      <c r="AN23" s="834"/>
      <c r="AO23" s="834"/>
      <c r="AP23" s="829"/>
      <c r="AQ23" s="829"/>
      <c r="AR23" s="829"/>
      <c r="AS23" s="829"/>
      <c r="AT23" s="829"/>
      <c r="AU23" s="845"/>
      <c r="AV23" s="845"/>
      <c r="AW23" s="845"/>
      <c r="AX23" s="845"/>
      <c r="AY23" s="846"/>
      <c r="AZ23" s="847" t="s">
        <v>392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393</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394</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371</v>
      </c>
      <c r="B26" s="764"/>
      <c r="C26" s="764"/>
      <c r="D26" s="764"/>
      <c r="E26" s="764"/>
      <c r="F26" s="764"/>
      <c r="G26" s="764"/>
      <c r="H26" s="764"/>
      <c r="I26" s="764"/>
      <c r="J26" s="764"/>
      <c r="K26" s="764"/>
      <c r="L26" s="764"/>
      <c r="M26" s="764"/>
      <c r="N26" s="764"/>
      <c r="O26" s="764"/>
      <c r="P26" s="765"/>
      <c r="Q26" s="769" t="s">
        <v>395</v>
      </c>
      <c r="R26" s="770"/>
      <c r="S26" s="770"/>
      <c r="T26" s="770"/>
      <c r="U26" s="771"/>
      <c r="V26" s="769" t="s">
        <v>396</v>
      </c>
      <c r="W26" s="770"/>
      <c r="X26" s="770"/>
      <c r="Y26" s="770"/>
      <c r="Z26" s="771"/>
      <c r="AA26" s="769" t="s">
        <v>397</v>
      </c>
      <c r="AB26" s="770"/>
      <c r="AC26" s="770"/>
      <c r="AD26" s="770"/>
      <c r="AE26" s="770"/>
      <c r="AF26" s="850" t="s">
        <v>398</v>
      </c>
      <c r="AG26" s="851"/>
      <c r="AH26" s="851"/>
      <c r="AI26" s="851"/>
      <c r="AJ26" s="852"/>
      <c r="AK26" s="770" t="s">
        <v>399</v>
      </c>
      <c r="AL26" s="770"/>
      <c r="AM26" s="770"/>
      <c r="AN26" s="770"/>
      <c r="AO26" s="771"/>
      <c r="AP26" s="769" t="s">
        <v>400</v>
      </c>
      <c r="AQ26" s="770"/>
      <c r="AR26" s="770"/>
      <c r="AS26" s="770"/>
      <c r="AT26" s="771"/>
      <c r="AU26" s="769" t="s">
        <v>401</v>
      </c>
      <c r="AV26" s="770"/>
      <c r="AW26" s="770"/>
      <c r="AX26" s="770"/>
      <c r="AY26" s="771"/>
      <c r="AZ26" s="769" t="s">
        <v>402</v>
      </c>
      <c r="BA26" s="770"/>
      <c r="BB26" s="770"/>
      <c r="BC26" s="770"/>
      <c r="BD26" s="771"/>
      <c r="BE26" s="769" t="s">
        <v>378</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403</v>
      </c>
      <c r="C28" s="786"/>
      <c r="D28" s="786"/>
      <c r="E28" s="786"/>
      <c r="F28" s="786"/>
      <c r="G28" s="786"/>
      <c r="H28" s="786"/>
      <c r="I28" s="786"/>
      <c r="J28" s="786"/>
      <c r="K28" s="786"/>
      <c r="L28" s="786"/>
      <c r="M28" s="786"/>
      <c r="N28" s="786"/>
      <c r="O28" s="786"/>
      <c r="P28" s="787"/>
      <c r="Q28" s="858">
        <v>1322</v>
      </c>
      <c r="R28" s="859"/>
      <c r="S28" s="859"/>
      <c r="T28" s="859"/>
      <c r="U28" s="859"/>
      <c r="V28" s="859">
        <v>1309</v>
      </c>
      <c r="W28" s="859"/>
      <c r="X28" s="859"/>
      <c r="Y28" s="859"/>
      <c r="Z28" s="859"/>
      <c r="AA28" s="859">
        <v>13</v>
      </c>
      <c r="AB28" s="859"/>
      <c r="AC28" s="859"/>
      <c r="AD28" s="859"/>
      <c r="AE28" s="860"/>
      <c r="AF28" s="861">
        <v>13</v>
      </c>
      <c r="AG28" s="859"/>
      <c r="AH28" s="859"/>
      <c r="AI28" s="859"/>
      <c r="AJ28" s="862"/>
      <c r="AK28" s="863">
        <v>123</v>
      </c>
      <c r="AL28" s="864"/>
      <c r="AM28" s="864"/>
      <c r="AN28" s="864"/>
      <c r="AO28" s="864"/>
      <c r="AP28" s="864" t="s">
        <v>586</v>
      </c>
      <c r="AQ28" s="864"/>
      <c r="AR28" s="864"/>
      <c r="AS28" s="864"/>
      <c r="AT28" s="864"/>
      <c r="AU28" s="864" t="s">
        <v>586</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404</v>
      </c>
      <c r="C29" s="817"/>
      <c r="D29" s="817"/>
      <c r="E29" s="817"/>
      <c r="F29" s="817"/>
      <c r="G29" s="817"/>
      <c r="H29" s="817"/>
      <c r="I29" s="817"/>
      <c r="J29" s="817"/>
      <c r="K29" s="817"/>
      <c r="L29" s="817"/>
      <c r="M29" s="817"/>
      <c r="N29" s="817"/>
      <c r="O29" s="817"/>
      <c r="P29" s="818"/>
      <c r="Q29" s="819">
        <v>1160</v>
      </c>
      <c r="R29" s="820"/>
      <c r="S29" s="820"/>
      <c r="T29" s="820"/>
      <c r="U29" s="820"/>
      <c r="V29" s="820">
        <v>1132</v>
      </c>
      <c r="W29" s="820"/>
      <c r="X29" s="820"/>
      <c r="Y29" s="820"/>
      <c r="Z29" s="820"/>
      <c r="AA29" s="820">
        <v>28</v>
      </c>
      <c r="AB29" s="820"/>
      <c r="AC29" s="820"/>
      <c r="AD29" s="820"/>
      <c r="AE29" s="821"/>
      <c r="AF29" s="822">
        <v>28</v>
      </c>
      <c r="AG29" s="823"/>
      <c r="AH29" s="823"/>
      <c r="AI29" s="823"/>
      <c r="AJ29" s="824"/>
      <c r="AK29" s="870">
        <v>201</v>
      </c>
      <c r="AL29" s="866"/>
      <c r="AM29" s="866"/>
      <c r="AN29" s="866"/>
      <c r="AO29" s="866"/>
      <c r="AP29" s="866" t="s">
        <v>586</v>
      </c>
      <c r="AQ29" s="866"/>
      <c r="AR29" s="866"/>
      <c r="AS29" s="866"/>
      <c r="AT29" s="866"/>
      <c r="AU29" s="866" t="s">
        <v>586</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405</v>
      </c>
      <c r="C30" s="817"/>
      <c r="D30" s="817"/>
      <c r="E30" s="817"/>
      <c r="F30" s="817"/>
      <c r="G30" s="817"/>
      <c r="H30" s="817"/>
      <c r="I30" s="817"/>
      <c r="J30" s="817"/>
      <c r="K30" s="817"/>
      <c r="L30" s="817"/>
      <c r="M30" s="817"/>
      <c r="N30" s="817"/>
      <c r="O30" s="817"/>
      <c r="P30" s="818"/>
      <c r="Q30" s="819">
        <v>155</v>
      </c>
      <c r="R30" s="820"/>
      <c r="S30" s="820"/>
      <c r="T30" s="820"/>
      <c r="U30" s="820"/>
      <c r="V30" s="820">
        <v>154</v>
      </c>
      <c r="W30" s="820"/>
      <c r="X30" s="820"/>
      <c r="Y30" s="820"/>
      <c r="Z30" s="820"/>
      <c r="AA30" s="820">
        <v>0</v>
      </c>
      <c r="AB30" s="820"/>
      <c r="AC30" s="820"/>
      <c r="AD30" s="820"/>
      <c r="AE30" s="821"/>
      <c r="AF30" s="822">
        <v>0</v>
      </c>
      <c r="AG30" s="823"/>
      <c r="AH30" s="823"/>
      <c r="AI30" s="823"/>
      <c r="AJ30" s="824"/>
      <c r="AK30" s="870">
        <v>46</v>
      </c>
      <c r="AL30" s="866"/>
      <c r="AM30" s="866"/>
      <c r="AN30" s="866"/>
      <c r="AO30" s="866"/>
      <c r="AP30" s="866" t="s">
        <v>586</v>
      </c>
      <c r="AQ30" s="866"/>
      <c r="AR30" s="866"/>
      <c r="AS30" s="866"/>
      <c r="AT30" s="866"/>
      <c r="AU30" s="866" t="s">
        <v>586</v>
      </c>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406</v>
      </c>
      <c r="C31" s="817"/>
      <c r="D31" s="817"/>
      <c r="E31" s="817"/>
      <c r="F31" s="817"/>
      <c r="G31" s="817"/>
      <c r="H31" s="817"/>
      <c r="I31" s="817"/>
      <c r="J31" s="817"/>
      <c r="K31" s="817"/>
      <c r="L31" s="817"/>
      <c r="M31" s="817"/>
      <c r="N31" s="817"/>
      <c r="O31" s="817"/>
      <c r="P31" s="818"/>
      <c r="Q31" s="819">
        <v>88</v>
      </c>
      <c r="R31" s="820"/>
      <c r="S31" s="820"/>
      <c r="T31" s="820"/>
      <c r="U31" s="820"/>
      <c r="V31" s="820">
        <v>85</v>
      </c>
      <c r="W31" s="820"/>
      <c r="X31" s="820"/>
      <c r="Y31" s="820"/>
      <c r="Z31" s="820"/>
      <c r="AA31" s="820">
        <v>3</v>
      </c>
      <c r="AB31" s="820"/>
      <c r="AC31" s="820"/>
      <c r="AD31" s="820"/>
      <c r="AE31" s="821"/>
      <c r="AF31" s="822">
        <v>3</v>
      </c>
      <c r="AG31" s="823"/>
      <c r="AH31" s="823"/>
      <c r="AI31" s="823"/>
      <c r="AJ31" s="824"/>
      <c r="AK31" s="870">
        <v>4</v>
      </c>
      <c r="AL31" s="866"/>
      <c r="AM31" s="866"/>
      <c r="AN31" s="866"/>
      <c r="AO31" s="866"/>
      <c r="AP31" s="866">
        <v>2</v>
      </c>
      <c r="AQ31" s="866"/>
      <c r="AR31" s="866"/>
      <c r="AS31" s="866"/>
      <c r="AT31" s="866"/>
      <c r="AU31" s="866">
        <v>0</v>
      </c>
      <c r="AV31" s="866"/>
      <c r="AW31" s="866"/>
      <c r="AX31" s="866"/>
      <c r="AY31" s="866"/>
      <c r="AZ31" s="867"/>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407</v>
      </c>
      <c r="C32" s="817"/>
      <c r="D32" s="817"/>
      <c r="E32" s="817"/>
      <c r="F32" s="817"/>
      <c r="G32" s="817"/>
      <c r="H32" s="817"/>
      <c r="I32" s="817"/>
      <c r="J32" s="817"/>
      <c r="K32" s="817"/>
      <c r="L32" s="817"/>
      <c r="M32" s="817"/>
      <c r="N32" s="817"/>
      <c r="O32" s="817"/>
      <c r="P32" s="818"/>
      <c r="Q32" s="819">
        <v>290</v>
      </c>
      <c r="R32" s="820"/>
      <c r="S32" s="820"/>
      <c r="T32" s="820"/>
      <c r="U32" s="820"/>
      <c r="V32" s="820">
        <v>266</v>
      </c>
      <c r="W32" s="820"/>
      <c r="X32" s="820"/>
      <c r="Y32" s="820"/>
      <c r="Z32" s="820"/>
      <c r="AA32" s="820">
        <v>24</v>
      </c>
      <c r="AB32" s="820"/>
      <c r="AC32" s="820"/>
      <c r="AD32" s="820"/>
      <c r="AE32" s="821"/>
      <c r="AF32" s="822">
        <v>159</v>
      </c>
      <c r="AG32" s="823"/>
      <c r="AH32" s="823"/>
      <c r="AI32" s="823"/>
      <c r="AJ32" s="824"/>
      <c r="AK32" s="870">
        <v>39</v>
      </c>
      <c r="AL32" s="866"/>
      <c r="AM32" s="866"/>
      <c r="AN32" s="866"/>
      <c r="AO32" s="866"/>
      <c r="AP32" s="866">
        <v>1128</v>
      </c>
      <c r="AQ32" s="866"/>
      <c r="AR32" s="866"/>
      <c r="AS32" s="866"/>
      <c r="AT32" s="866"/>
      <c r="AU32" s="866">
        <v>141</v>
      </c>
      <c r="AV32" s="866"/>
      <c r="AW32" s="866"/>
      <c r="AX32" s="866"/>
      <c r="AY32" s="866"/>
      <c r="AZ32" s="867"/>
      <c r="BA32" s="867"/>
      <c r="BB32" s="867"/>
      <c r="BC32" s="867"/>
      <c r="BD32" s="867"/>
      <c r="BE32" s="868" t="s">
        <v>408</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409</v>
      </c>
      <c r="C33" s="817"/>
      <c r="D33" s="817"/>
      <c r="E33" s="817"/>
      <c r="F33" s="817"/>
      <c r="G33" s="817"/>
      <c r="H33" s="817"/>
      <c r="I33" s="817"/>
      <c r="J33" s="817"/>
      <c r="K33" s="817"/>
      <c r="L33" s="817"/>
      <c r="M33" s="817"/>
      <c r="N33" s="817"/>
      <c r="O33" s="817"/>
      <c r="P33" s="818"/>
      <c r="Q33" s="819">
        <v>1318</v>
      </c>
      <c r="R33" s="820"/>
      <c r="S33" s="820"/>
      <c r="T33" s="820"/>
      <c r="U33" s="820"/>
      <c r="V33" s="820">
        <v>1297</v>
      </c>
      <c r="W33" s="820"/>
      <c r="X33" s="820"/>
      <c r="Y33" s="820"/>
      <c r="Z33" s="820"/>
      <c r="AA33" s="820">
        <v>21</v>
      </c>
      <c r="AB33" s="820"/>
      <c r="AC33" s="820"/>
      <c r="AD33" s="820"/>
      <c r="AE33" s="821"/>
      <c r="AF33" s="822" t="s">
        <v>410</v>
      </c>
      <c r="AG33" s="823"/>
      <c r="AH33" s="823"/>
      <c r="AI33" s="823"/>
      <c r="AJ33" s="824"/>
      <c r="AK33" s="870">
        <v>680</v>
      </c>
      <c r="AL33" s="866"/>
      <c r="AM33" s="866"/>
      <c r="AN33" s="866"/>
      <c r="AO33" s="866"/>
      <c r="AP33" s="866">
        <v>556</v>
      </c>
      <c r="AQ33" s="866"/>
      <c r="AR33" s="866"/>
      <c r="AS33" s="866"/>
      <c r="AT33" s="866"/>
      <c r="AU33" s="866">
        <v>509</v>
      </c>
      <c r="AV33" s="866"/>
      <c r="AW33" s="866"/>
      <c r="AX33" s="866"/>
      <c r="AY33" s="866"/>
      <c r="AZ33" s="867"/>
      <c r="BA33" s="867"/>
      <c r="BB33" s="867"/>
      <c r="BC33" s="867"/>
      <c r="BD33" s="867"/>
      <c r="BE33" s="868" t="s">
        <v>411</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412</v>
      </c>
      <c r="C34" s="817"/>
      <c r="D34" s="817"/>
      <c r="E34" s="817"/>
      <c r="F34" s="817"/>
      <c r="G34" s="817"/>
      <c r="H34" s="817"/>
      <c r="I34" s="817"/>
      <c r="J34" s="817"/>
      <c r="K34" s="817"/>
      <c r="L34" s="817"/>
      <c r="M34" s="817"/>
      <c r="N34" s="817"/>
      <c r="O34" s="817"/>
      <c r="P34" s="818"/>
      <c r="Q34" s="819">
        <v>117</v>
      </c>
      <c r="R34" s="820"/>
      <c r="S34" s="820"/>
      <c r="T34" s="820"/>
      <c r="U34" s="820"/>
      <c r="V34" s="820">
        <v>116</v>
      </c>
      <c r="W34" s="820"/>
      <c r="X34" s="820"/>
      <c r="Y34" s="820"/>
      <c r="Z34" s="820"/>
      <c r="AA34" s="820">
        <v>1</v>
      </c>
      <c r="AB34" s="820"/>
      <c r="AC34" s="820"/>
      <c r="AD34" s="820"/>
      <c r="AE34" s="821"/>
      <c r="AF34" s="822">
        <v>1</v>
      </c>
      <c r="AG34" s="823"/>
      <c r="AH34" s="823"/>
      <c r="AI34" s="823"/>
      <c r="AJ34" s="824"/>
      <c r="AK34" s="870">
        <v>0</v>
      </c>
      <c r="AL34" s="866"/>
      <c r="AM34" s="866"/>
      <c r="AN34" s="866"/>
      <c r="AO34" s="866"/>
      <c r="AP34" s="866">
        <v>182</v>
      </c>
      <c r="AQ34" s="866"/>
      <c r="AR34" s="866"/>
      <c r="AS34" s="866"/>
      <c r="AT34" s="866"/>
      <c r="AU34" s="866">
        <v>65</v>
      </c>
      <c r="AV34" s="866"/>
      <c r="AW34" s="866"/>
      <c r="AX34" s="866"/>
      <c r="AY34" s="866"/>
      <c r="AZ34" s="867"/>
      <c r="BA34" s="867"/>
      <c r="BB34" s="867"/>
      <c r="BC34" s="867"/>
      <c r="BD34" s="867"/>
      <c r="BE34" s="868" t="s">
        <v>413</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414</v>
      </c>
      <c r="C35" s="817"/>
      <c r="D35" s="817"/>
      <c r="E35" s="817"/>
      <c r="F35" s="817"/>
      <c r="G35" s="817"/>
      <c r="H35" s="817"/>
      <c r="I35" s="817"/>
      <c r="J35" s="817"/>
      <c r="K35" s="817"/>
      <c r="L35" s="817"/>
      <c r="M35" s="817"/>
      <c r="N35" s="817"/>
      <c r="O35" s="817"/>
      <c r="P35" s="818"/>
      <c r="Q35" s="819">
        <v>864</v>
      </c>
      <c r="R35" s="820"/>
      <c r="S35" s="820"/>
      <c r="T35" s="820"/>
      <c r="U35" s="820"/>
      <c r="V35" s="820">
        <v>859</v>
      </c>
      <c r="W35" s="820"/>
      <c r="X35" s="820"/>
      <c r="Y35" s="820"/>
      <c r="Z35" s="820"/>
      <c r="AA35" s="820">
        <v>5</v>
      </c>
      <c r="AB35" s="820"/>
      <c r="AC35" s="820"/>
      <c r="AD35" s="820"/>
      <c r="AE35" s="821"/>
      <c r="AF35" s="822" t="s">
        <v>410</v>
      </c>
      <c r="AG35" s="823"/>
      <c r="AH35" s="823"/>
      <c r="AI35" s="823"/>
      <c r="AJ35" s="824"/>
      <c r="AK35" s="870">
        <v>384</v>
      </c>
      <c r="AL35" s="866"/>
      <c r="AM35" s="866"/>
      <c r="AN35" s="866"/>
      <c r="AO35" s="866"/>
      <c r="AP35" s="866">
        <v>2826</v>
      </c>
      <c r="AQ35" s="866"/>
      <c r="AR35" s="866"/>
      <c r="AS35" s="866"/>
      <c r="AT35" s="866"/>
      <c r="AU35" s="866">
        <v>2244</v>
      </c>
      <c r="AV35" s="866"/>
      <c r="AW35" s="866"/>
      <c r="AX35" s="866"/>
      <c r="AY35" s="866"/>
      <c r="AZ35" s="867"/>
      <c r="BA35" s="867"/>
      <c r="BB35" s="867"/>
      <c r="BC35" s="867"/>
      <c r="BD35" s="867"/>
      <c r="BE35" s="868" t="s">
        <v>413</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390</v>
      </c>
      <c r="B63" s="825" t="s">
        <v>416</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205</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417</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419</v>
      </c>
      <c r="B66" s="764"/>
      <c r="C66" s="764"/>
      <c r="D66" s="764"/>
      <c r="E66" s="764"/>
      <c r="F66" s="764"/>
      <c r="G66" s="764"/>
      <c r="H66" s="764"/>
      <c r="I66" s="764"/>
      <c r="J66" s="764"/>
      <c r="K66" s="764"/>
      <c r="L66" s="764"/>
      <c r="M66" s="764"/>
      <c r="N66" s="764"/>
      <c r="O66" s="764"/>
      <c r="P66" s="765"/>
      <c r="Q66" s="769" t="s">
        <v>420</v>
      </c>
      <c r="R66" s="770"/>
      <c r="S66" s="770"/>
      <c r="T66" s="770"/>
      <c r="U66" s="771"/>
      <c r="V66" s="769" t="s">
        <v>421</v>
      </c>
      <c r="W66" s="770"/>
      <c r="X66" s="770"/>
      <c r="Y66" s="770"/>
      <c r="Z66" s="771"/>
      <c r="AA66" s="769" t="s">
        <v>422</v>
      </c>
      <c r="AB66" s="770"/>
      <c r="AC66" s="770"/>
      <c r="AD66" s="770"/>
      <c r="AE66" s="771"/>
      <c r="AF66" s="890" t="s">
        <v>423</v>
      </c>
      <c r="AG66" s="851"/>
      <c r="AH66" s="851"/>
      <c r="AI66" s="851"/>
      <c r="AJ66" s="891"/>
      <c r="AK66" s="769" t="s">
        <v>424</v>
      </c>
      <c r="AL66" s="764"/>
      <c r="AM66" s="764"/>
      <c r="AN66" s="764"/>
      <c r="AO66" s="765"/>
      <c r="AP66" s="769" t="s">
        <v>425</v>
      </c>
      <c r="AQ66" s="770"/>
      <c r="AR66" s="770"/>
      <c r="AS66" s="770"/>
      <c r="AT66" s="771"/>
      <c r="AU66" s="769" t="s">
        <v>426</v>
      </c>
      <c r="AV66" s="770"/>
      <c r="AW66" s="770"/>
      <c r="AX66" s="770"/>
      <c r="AY66" s="771"/>
      <c r="AZ66" s="769" t="s">
        <v>378</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587</v>
      </c>
      <c r="C68" s="906"/>
      <c r="D68" s="906"/>
      <c r="E68" s="906"/>
      <c r="F68" s="906"/>
      <c r="G68" s="906"/>
      <c r="H68" s="906"/>
      <c r="I68" s="906"/>
      <c r="J68" s="906"/>
      <c r="K68" s="906"/>
      <c r="L68" s="906"/>
      <c r="M68" s="906"/>
      <c r="N68" s="906"/>
      <c r="O68" s="906"/>
      <c r="P68" s="907"/>
      <c r="Q68" s="908">
        <v>37</v>
      </c>
      <c r="R68" s="902"/>
      <c r="S68" s="902"/>
      <c r="T68" s="902"/>
      <c r="U68" s="902"/>
      <c r="V68" s="902">
        <v>35</v>
      </c>
      <c r="W68" s="902"/>
      <c r="X68" s="902"/>
      <c r="Y68" s="902"/>
      <c r="Z68" s="902"/>
      <c r="AA68" s="902">
        <v>2</v>
      </c>
      <c r="AB68" s="902"/>
      <c r="AC68" s="902"/>
      <c r="AD68" s="902"/>
      <c r="AE68" s="902"/>
      <c r="AF68" s="902">
        <v>2</v>
      </c>
      <c r="AG68" s="902"/>
      <c r="AH68" s="902"/>
      <c r="AI68" s="902"/>
      <c r="AJ68" s="902"/>
      <c r="AK68" s="902">
        <v>0</v>
      </c>
      <c r="AL68" s="902"/>
      <c r="AM68" s="902"/>
      <c r="AN68" s="902"/>
      <c r="AO68" s="902"/>
      <c r="AP68" s="902" t="s">
        <v>519</v>
      </c>
      <c r="AQ68" s="902"/>
      <c r="AR68" s="902"/>
      <c r="AS68" s="902"/>
      <c r="AT68" s="902"/>
      <c r="AU68" s="902" t="s">
        <v>591</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588</v>
      </c>
      <c r="C69" s="910"/>
      <c r="D69" s="910"/>
      <c r="E69" s="910"/>
      <c r="F69" s="910"/>
      <c r="G69" s="910"/>
      <c r="H69" s="910"/>
      <c r="I69" s="910"/>
      <c r="J69" s="910"/>
      <c r="K69" s="910"/>
      <c r="L69" s="910"/>
      <c r="M69" s="910"/>
      <c r="N69" s="910"/>
      <c r="O69" s="910"/>
      <c r="P69" s="911"/>
      <c r="Q69" s="912">
        <v>1329</v>
      </c>
      <c r="R69" s="866"/>
      <c r="S69" s="866"/>
      <c r="T69" s="866"/>
      <c r="U69" s="866"/>
      <c r="V69" s="866">
        <v>1309</v>
      </c>
      <c r="W69" s="866"/>
      <c r="X69" s="866"/>
      <c r="Y69" s="866"/>
      <c r="Z69" s="866"/>
      <c r="AA69" s="866">
        <v>20</v>
      </c>
      <c r="AB69" s="866"/>
      <c r="AC69" s="866"/>
      <c r="AD69" s="866"/>
      <c r="AE69" s="866"/>
      <c r="AF69" s="866">
        <v>20</v>
      </c>
      <c r="AG69" s="866"/>
      <c r="AH69" s="866"/>
      <c r="AI69" s="866"/>
      <c r="AJ69" s="866"/>
      <c r="AK69" s="866">
        <v>0</v>
      </c>
      <c r="AL69" s="866"/>
      <c r="AM69" s="866"/>
      <c r="AN69" s="866"/>
      <c r="AO69" s="866"/>
      <c r="AP69" s="866">
        <v>2769</v>
      </c>
      <c r="AQ69" s="866"/>
      <c r="AR69" s="866"/>
      <c r="AS69" s="866"/>
      <c r="AT69" s="866"/>
      <c r="AU69" s="866">
        <v>1868</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589</v>
      </c>
      <c r="C70" s="910"/>
      <c r="D70" s="910"/>
      <c r="E70" s="910"/>
      <c r="F70" s="910"/>
      <c r="G70" s="910"/>
      <c r="H70" s="910"/>
      <c r="I70" s="910"/>
      <c r="J70" s="910"/>
      <c r="K70" s="910"/>
      <c r="L70" s="910"/>
      <c r="M70" s="910"/>
      <c r="N70" s="910"/>
      <c r="O70" s="910"/>
      <c r="P70" s="911"/>
      <c r="Q70" s="912">
        <v>1709</v>
      </c>
      <c r="R70" s="866"/>
      <c r="S70" s="866"/>
      <c r="T70" s="866"/>
      <c r="U70" s="866"/>
      <c r="V70" s="866">
        <v>1707</v>
      </c>
      <c r="W70" s="866"/>
      <c r="X70" s="866"/>
      <c r="Y70" s="866"/>
      <c r="Z70" s="866"/>
      <c r="AA70" s="866">
        <v>3</v>
      </c>
      <c r="AB70" s="866"/>
      <c r="AC70" s="866"/>
      <c r="AD70" s="866"/>
      <c r="AE70" s="866"/>
      <c r="AF70" s="866">
        <v>3</v>
      </c>
      <c r="AG70" s="866"/>
      <c r="AH70" s="866"/>
      <c r="AI70" s="866"/>
      <c r="AJ70" s="866"/>
      <c r="AK70" s="866">
        <v>0</v>
      </c>
      <c r="AL70" s="866"/>
      <c r="AM70" s="866"/>
      <c r="AN70" s="866"/>
      <c r="AO70" s="866"/>
      <c r="AP70" s="913" t="s">
        <v>519</v>
      </c>
      <c r="AQ70" s="914"/>
      <c r="AR70" s="914"/>
      <c r="AS70" s="914"/>
      <c r="AT70" s="870"/>
      <c r="AU70" s="913" t="s">
        <v>519</v>
      </c>
      <c r="AV70" s="914"/>
      <c r="AW70" s="914"/>
      <c r="AX70" s="914"/>
      <c r="AY70" s="870"/>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590</v>
      </c>
      <c r="C71" s="910"/>
      <c r="D71" s="910"/>
      <c r="E71" s="910"/>
      <c r="F71" s="910"/>
      <c r="G71" s="910"/>
      <c r="H71" s="910"/>
      <c r="I71" s="910"/>
      <c r="J71" s="910"/>
      <c r="K71" s="910"/>
      <c r="L71" s="910"/>
      <c r="M71" s="910"/>
      <c r="N71" s="910"/>
      <c r="O71" s="910"/>
      <c r="P71" s="911"/>
      <c r="Q71" s="912">
        <v>1447</v>
      </c>
      <c r="R71" s="866"/>
      <c r="S71" s="866"/>
      <c r="T71" s="866"/>
      <c r="U71" s="866"/>
      <c r="V71" s="866">
        <v>1365</v>
      </c>
      <c r="W71" s="866"/>
      <c r="X71" s="866"/>
      <c r="Y71" s="866"/>
      <c r="Z71" s="866"/>
      <c r="AA71" s="866">
        <v>82</v>
      </c>
      <c r="AB71" s="866"/>
      <c r="AC71" s="866"/>
      <c r="AD71" s="866"/>
      <c r="AE71" s="866"/>
      <c r="AF71" s="866">
        <v>82</v>
      </c>
      <c r="AG71" s="866"/>
      <c r="AH71" s="866"/>
      <c r="AI71" s="866"/>
      <c r="AJ71" s="866"/>
      <c r="AK71" s="866">
        <v>0</v>
      </c>
      <c r="AL71" s="866"/>
      <c r="AM71" s="866"/>
      <c r="AN71" s="866"/>
      <c r="AO71" s="866"/>
      <c r="AP71" s="913" t="s">
        <v>519</v>
      </c>
      <c r="AQ71" s="914"/>
      <c r="AR71" s="914"/>
      <c r="AS71" s="914"/>
      <c r="AT71" s="870"/>
      <c r="AU71" s="913" t="s">
        <v>519</v>
      </c>
      <c r="AV71" s="914"/>
      <c r="AW71" s="914"/>
      <c r="AX71" s="914"/>
      <c r="AY71" s="870"/>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5"/>
      <c r="R75" s="914"/>
      <c r="S75" s="914"/>
      <c r="T75" s="914"/>
      <c r="U75" s="870"/>
      <c r="V75" s="913"/>
      <c r="W75" s="914"/>
      <c r="X75" s="914"/>
      <c r="Y75" s="914"/>
      <c r="Z75" s="870"/>
      <c r="AA75" s="913"/>
      <c r="AB75" s="914"/>
      <c r="AC75" s="914"/>
      <c r="AD75" s="914"/>
      <c r="AE75" s="870"/>
      <c r="AF75" s="913"/>
      <c r="AG75" s="914"/>
      <c r="AH75" s="914"/>
      <c r="AI75" s="914"/>
      <c r="AJ75" s="870"/>
      <c r="AK75" s="913"/>
      <c r="AL75" s="914"/>
      <c r="AM75" s="914"/>
      <c r="AN75" s="914"/>
      <c r="AO75" s="870"/>
      <c r="AP75" s="913"/>
      <c r="AQ75" s="914"/>
      <c r="AR75" s="914"/>
      <c r="AS75" s="914"/>
      <c r="AT75" s="870"/>
      <c r="AU75" s="913"/>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5"/>
      <c r="R76" s="914"/>
      <c r="S76" s="914"/>
      <c r="T76" s="914"/>
      <c r="U76" s="870"/>
      <c r="V76" s="913"/>
      <c r="W76" s="914"/>
      <c r="X76" s="914"/>
      <c r="Y76" s="914"/>
      <c r="Z76" s="870"/>
      <c r="AA76" s="913"/>
      <c r="AB76" s="914"/>
      <c r="AC76" s="914"/>
      <c r="AD76" s="914"/>
      <c r="AE76" s="870"/>
      <c r="AF76" s="913"/>
      <c r="AG76" s="914"/>
      <c r="AH76" s="914"/>
      <c r="AI76" s="914"/>
      <c r="AJ76" s="870"/>
      <c r="AK76" s="913"/>
      <c r="AL76" s="914"/>
      <c r="AM76" s="914"/>
      <c r="AN76" s="914"/>
      <c r="AO76" s="870"/>
      <c r="AP76" s="913"/>
      <c r="AQ76" s="914"/>
      <c r="AR76" s="914"/>
      <c r="AS76" s="914"/>
      <c r="AT76" s="870"/>
      <c r="AU76" s="913"/>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5"/>
      <c r="R77" s="914"/>
      <c r="S77" s="914"/>
      <c r="T77" s="914"/>
      <c r="U77" s="870"/>
      <c r="V77" s="913"/>
      <c r="W77" s="914"/>
      <c r="X77" s="914"/>
      <c r="Y77" s="914"/>
      <c r="Z77" s="870"/>
      <c r="AA77" s="913"/>
      <c r="AB77" s="914"/>
      <c r="AC77" s="914"/>
      <c r="AD77" s="914"/>
      <c r="AE77" s="870"/>
      <c r="AF77" s="913"/>
      <c r="AG77" s="914"/>
      <c r="AH77" s="914"/>
      <c r="AI77" s="914"/>
      <c r="AJ77" s="870"/>
      <c r="AK77" s="913"/>
      <c r="AL77" s="914"/>
      <c r="AM77" s="914"/>
      <c r="AN77" s="914"/>
      <c r="AO77" s="870"/>
      <c r="AP77" s="913"/>
      <c r="AQ77" s="914"/>
      <c r="AR77" s="914"/>
      <c r="AS77" s="914"/>
      <c r="AT77" s="870"/>
      <c r="AU77" s="913"/>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390</v>
      </c>
      <c r="B88" s="825" t="s">
        <v>427</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107</v>
      </c>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825" t="s">
        <v>428</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429</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430</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433</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434</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435</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436</v>
      </c>
      <c r="AB109" s="929"/>
      <c r="AC109" s="929"/>
      <c r="AD109" s="929"/>
      <c r="AE109" s="930"/>
      <c r="AF109" s="928" t="s">
        <v>437</v>
      </c>
      <c r="AG109" s="929"/>
      <c r="AH109" s="929"/>
      <c r="AI109" s="929"/>
      <c r="AJ109" s="930"/>
      <c r="AK109" s="928" t="s">
        <v>308</v>
      </c>
      <c r="AL109" s="929"/>
      <c r="AM109" s="929"/>
      <c r="AN109" s="929"/>
      <c r="AO109" s="930"/>
      <c r="AP109" s="928" t="s">
        <v>438</v>
      </c>
      <c r="AQ109" s="929"/>
      <c r="AR109" s="929"/>
      <c r="AS109" s="929"/>
      <c r="AT109" s="931"/>
      <c r="AU109" s="948" t="s">
        <v>435</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436</v>
      </c>
      <c r="BR109" s="929"/>
      <c r="BS109" s="929"/>
      <c r="BT109" s="929"/>
      <c r="BU109" s="930"/>
      <c r="BV109" s="928" t="s">
        <v>437</v>
      </c>
      <c r="BW109" s="929"/>
      <c r="BX109" s="929"/>
      <c r="BY109" s="929"/>
      <c r="BZ109" s="930"/>
      <c r="CA109" s="928" t="s">
        <v>308</v>
      </c>
      <c r="CB109" s="929"/>
      <c r="CC109" s="929"/>
      <c r="CD109" s="929"/>
      <c r="CE109" s="930"/>
      <c r="CF109" s="949" t="s">
        <v>438</v>
      </c>
      <c r="CG109" s="949"/>
      <c r="CH109" s="949"/>
      <c r="CI109" s="949"/>
      <c r="CJ109" s="949"/>
      <c r="CK109" s="928" t="s">
        <v>439</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436</v>
      </c>
      <c r="DH109" s="929"/>
      <c r="DI109" s="929"/>
      <c r="DJ109" s="929"/>
      <c r="DK109" s="930"/>
      <c r="DL109" s="928" t="s">
        <v>437</v>
      </c>
      <c r="DM109" s="929"/>
      <c r="DN109" s="929"/>
      <c r="DO109" s="929"/>
      <c r="DP109" s="930"/>
      <c r="DQ109" s="928" t="s">
        <v>308</v>
      </c>
      <c r="DR109" s="929"/>
      <c r="DS109" s="929"/>
      <c r="DT109" s="929"/>
      <c r="DU109" s="930"/>
      <c r="DV109" s="928" t="s">
        <v>438</v>
      </c>
      <c r="DW109" s="929"/>
      <c r="DX109" s="929"/>
      <c r="DY109" s="929"/>
      <c r="DZ109" s="931"/>
    </row>
    <row r="110" spans="1:131" s="230" customFormat="1" ht="26.25" customHeight="1" x14ac:dyDescent="0.15">
      <c r="A110" s="932" t="s">
        <v>440</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1037273</v>
      </c>
      <c r="AB110" s="936"/>
      <c r="AC110" s="936"/>
      <c r="AD110" s="936"/>
      <c r="AE110" s="937"/>
      <c r="AF110" s="938">
        <v>1025191</v>
      </c>
      <c r="AG110" s="936"/>
      <c r="AH110" s="936"/>
      <c r="AI110" s="936"/>
      <c r="AJ110" s="937"/>
      <c r="AK110" s="938">
        <v>1039503</v>
      </c>
      <c r="AL110" s="936"/>
      <c r="AM110" s="936"/>
      <c r="AN110" s="936"/>
      <c r="AO110" s="937"/>
      <c r="AP110" s="939">
        <v>23.3</v>
      </c>
      <c r="AQ110" s="940"/>
      <c r="AR110" s="940"/>
      <c r="AS110" s="940"/>
      <c r="AT110" s="941"/>
      <c r="AU110" s="942" t="s">
        <v>75</v>
      </c>
      <c r="AV110" s="943"/>
      <c r="AW110" s="943"/>
      <c r="AX110" s="943"/>
      <c r="AY110" s="943"/>
      <c r="AZ110" s="965" t="s">
        <v>441</v>
      </c>
      <c r="BA110" s="933"/>
      <c r="BB110" s="933"/>
      <c r="BC110" s="933"/>
      <c r="BD110" s="933"/>
      <c r="BE110" s="933"/>
      <c r="BF110" s="933"/>
      <c r="BG110" s="933"/>
      <c r="BH110" s="933"/>
      <c r="BI110" s="933"/>
      <c r="BJ110" s="933"/>
      <c r="BK110" s="933"/>
      <c r="BL110" s="933"/>
      <c r="BM110" s="933"/>
      <c r="BN110" s="933"/>
      <c r="BO110" s="933"/>
      <c r="BP110" s="934"/>
      <c r="BQ110" s="966">
        <v>12158430</v>
      </c>
      <c r="BR110" s="967"/>
      <c r="BS110" s="967"/>
      <c r="BT110" s="967"/>
      <c r="BU110" s="967"/>
      <c r="BV110" s="967">
        <v>12530376</v>
      </c>
      <c r="BW110" s="967"/>
      <c r="BX110" s="967"/>
      <c r="BY110" s="967"/>
      <c r="BZ110" s="967"/>
      <c r="CA110" s="967">
        <v>12502592</v>
      </c>
      <c r="CB110" s="967"/>
      <c r="CC110" s="967"/>
      <c r="CD110" s="967"/>
      <c r="CE110" s="967"/>
      <c r="CF110" s="980">
        <v>279.89999999999998</v>
      </c>
      <c r="CG110" s="981"/>
      <c r="CH110" s="981"/>
      <c r="CI110" s="981"/>
      <c r="CJ110" s="981"/>
      <c r="CK110" s="982" t="s">
        <v>442</v>
      </c>
      <c r="CL110" s="983"/>
      <c r="CM110" s="965" t="s">
        <v>443</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410</v>
      </c>
      <c r="DH110" s="967"/>
      <c r="DI110" s="967"/>
      <c r="DJ110" s="967"/>
      <c r="DK110" s="967"/>
      <c r="DL110" s="967" t="s">
        <v>128</v>
      </c>
      <c r="DM110" s="967"/>
      <c r="DN110" s="967"/>
      <c r="DO110" s="967"/>
      <c r="DP110" s="967"/>
      <c r="DQ110" s="967" t="s">
        <v>128</v>
      </c>
      <c r="DR110" s="967"/>
      <c r="DS110" s="967"/>
      <c r="DT110" s="967"/>
      <c r="DU110" s="967"/>
      <c r="DV110" s="968" t="s">
        <v>128</v>
      </c>
      <c r="DW110" s="968"/>
      <c r="DX110" s="968"/>
      <c r="DY110" s="968"/>
      <c r="DZ110" s="969"/>
    </row>
    <row r="111" spans="1:131" s="230" customFormat="1" ht="26.25" customHeight="1" x14ac:dyDescent="0.15">
      <c r="A111" s="970" t="s">
        <v>444</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410</v>
      </c>
      <c r="AB111" s="974"/>
      <c r="AC111" s="974"/>
      <c r="AD111" s="974"/>
      <c r="AE111" s="975"/>
      <c r="AF111" s="976" t="s">
        <v>410</v>
      </c>
      <c r="AG111" s="974"/>
      <c r="AH111" s="974"/>
      <c r="AI111" s="974"/>
      <c r="AJ111" s="975"/>
      <c r="AK111" s="976" t="s">
        <v>128</v>
      </c>
      <c r="AL111" s="974"/>
      <c r="AM111" s="974"/>
      <c r="AN111" s="974"/>
      <c r="AO111" s="975"/>
      <c r="AP111" s="977" t="s">
        <v>128</v>
      </c>
      <c r="AQ111" s="978"/>
      <c r="AR111" s="978"/>
      <c r="AS111" s="978"/>
      <c r="AT111" s="979"/>
      <c r="AU111" s="944"/>
      <c r="AV111" s="945"/>
      <c r="AW111" s="945"/>
      <c r="AX111" s="945"/>
      <c r="AY111" s="945"/>
      <c r="AZ111" s="958" t="s">
        <v>445</v>
      </c>
      <c r="BA111" s="959"/>
      <c r="BB111" s="959"/>
      <c r="BC111" s="959"/>
      <c r="BD111" s="959"/>
      <c r="BE111" s="959"/>
      <c r="BF111" s="959"/>
      <c r="BG111" s="959"/>
      <c r="BH111" s="959"/>
      <c r="BI111" s="959"/>
      <c r="BJ111" s="959"/>
      <c r="BK111" s="959"/>
      <c r="BL111" s="959"/>
      <c r="BM111" s="959"/>
      <c r="BN111" s="959"/>
      <c r="BO111" s="959"/>
      <c r="BP111" s="960"/>
      <c r="BQ111" s="961">
        <v>144257</v>
      </c>
      <c r="BR111" s="962"/>
      <c r="BS111" s="962"/>
      <c r="BT111" s="962"/>
      <c r="BU111" s="962"/>
      <c r="BV111" s="962">
        <v>119446</v>
      </c>
      <c r="BW111" s="962"/>
      <c r="BX111" s="962"/>
      <c r="BY111" s="962"/>
      <c r="BZ111" s="962"/>
      <c r="CA111" s="962">
        <v>71247</v>
      </c>
      <c r="CB111" s="962"/>
      <c r="CC111" s="962"/>
      <c r="CD111" s="962"/>
      <c r="CE111" s="962"/>
      <c r="CF111" s="956">
        <v>1.6</v>
      </c>
      <c r="CG111" s="957"/>
      <c r="CH111" s="957"/>
      <c r="CI111" s="957"/>
      <c r="CJ111" s="957"/>
      <c r="CK111" s="984"/>
      <c r="CL111" s="985"/>
      <c r="CM111" s="958" t="s">
        <v>446</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392</v>
      </c>
      <c r="DH111" s="962"/>
      <c r="DI111" s="962"/>
      <c r="DJ111" s="962"/>
      <c r="DK111" s="962"/>
      <c r="DL111" s="962" t="s">
        <v>410</v>
      </c>
      <c r="DM111" s="962"/>
      <c r="DN111" s="962"/>
      <c r="DO111" s="962"/>
      <c r="DP111" s="962"/>
      <c r="DQ111" s="962" t="s">
        <v>128</v>
      </c>
      <c r="DR111" s="962"/>
      <c r="DS111" s="962"/>
      <c r="DT111" s="962"/>
      <c r="DU111" s="962"/>
      <c r="DV111" s="963" t="s">
        <v>128</v>
      </c>
      <c r="DW111" s="963"/>
      <c r="DX111" s="963"/>
      <c r="DY111" s="963"/>
      <c r="DZ111" s="964"/>
    </row>
    <row r="112" spans="1:131" s="230" customFormat="1" ht="26.25" customHeight="1" x14ac:dyDescent="0.15">
      <c r="A112" s="988" t="s">
        <v>447</v>
      </c>
      <c r="B112" s="989"/>
      <c r="C112" s="959" t="s">
        <v>448</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128</v>
      </c>
      <c r="AB112" s="995"/>
      <c r="AC112" s="995"/>
      <c r="AD112" s="995"/>
      <c r="AE112" s="996"/>
      <c r="AF112" s="997" t="s">
        <v>128</v>
      </c>
      <c r="AG112" s="995"/>
      <c r="AH112" s="995"/>
      <c r="AI112" s="995"/>
      <c r="AJ112" s="996"/>
      <c r="AK112" s="997" t="s">
        <v>128</v>
      </c>
      <c r="AL112" s="995"/>
      <c r="AM112" s="995"/>
      <c r="AN112" s="995"/>
      <c r="AO112" s="996"/>
      <c r="AP112" s="998" t="s">
        <v>410</v>
      </c>
      <c r="AQ112" s="999"/>
      <c r="AR112" s="999"/>
      <c r="AS112" s="999"/>
      <c r="AT112" s="1000"/>
      <c r="AU112" s="944"/>
      <c r="AV112" s="945"/>
      <c r="AW112" s="945"/>
      <c r="AX112" s="945"/>
      <c r="AY112" s="945"/>
      <c r="AZ112" s="958" t="s">
        <v>449</v>
      </c>
      <c r="BA112" s="959"/>
      <c r="BB112" s="959"/>
      <c r="BC112" s="959"/>
      <c r="BD112" s="959"/>
      <c r="BE112" s="959"/>
      <c r="BF112" s="959"/>
      <c r="BG112" s="959"/>
      <c r="BH112" s="959"/>
      <c r="BI112" s="959"/>
      <c r="BJ112" s="959"/>
      <c r="BK112" s="959"/>
      <c r="BL112" s="959"/>
      <c r="BM112" s="959"/>
      <c r="BN112" s="959"/>
      <c r="BO112" s="959"/>
      <c r="BP112" s="960"/>
      <c r="BQ112" s="961">
        <v>3328557</v>
      </c>
      <c r="BR112" s="962"/>
      <c r="BS112" s="962"/>
      <c r="BT112" s="962"/>
      <c r="BU112" s="962"/>
      <c r="BV112" s="962">
        <v>3046564</v>
      </c>
      <c r="BW112" s="962"/>
      <c r="BX112" s="962"/>
      <c r="BY112" s="962"/>
      <c r="BZ112" s="962"/>
      <c r="CA112" s="962">
        <v>2958696</v>
      </c>
      <c r="CB112" s="962"/>
      <c r="CC112" s="962"/>
      <c r="CD112" s="962"/>
      <c r="CE112" s="962"/>
      <c r="CF112" s="956">
        <v>66.2</v>
      </c>
      <c r="CG112" s="957"/>
      <c r="CH112" s="957"/>
      <c r="CI112" s="957"/>
      <c r="CJ112" s="957"/>
      <c r="CK112" s="984"/>
      <c r="CL112" s="985"/>
      <c r="CM112" s="958" t="s">
        <v>450</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392</v>
      </c>
      <c r="DH112" s="962"/>
      <c r="DI112" s="962"/>
      <c r="DJ112" s="962"/>
      <c r="DK112" s="962"/>
      <c r="DL112" s="962" t="s">
        <v>392</v>
      </c>
      <c r="DM112" s="962"/>
      <c r="DN112" s="962"/>
      <c r="DO112" s="962"/>
      <c r="DP112" s="962"/>
      <c r="DQ112" s="962" t="s">
        <v>392</v>
      </c>
      <c r="DR112" s="962"/>
      <c r="DS112" s="962"/>
      <c r="DT112" s="962"/>
      <c r="DU112" s="962"/>
      <c r="DV112" s="963" t="s">
        <v>392</v>
      </c>
      <c r="DW112" s="963"/>
      <c r="DX112" s="963"/>
      <c r="DY112" s="963"/>
      <c r="DZ112" s="964"/>
    </row>
    <row r="113" spans="1:130" s="230" customFormat="1" ht="26.25" customHeight="1" x14ac:dyDescent="0.15">
      <c r="A113" s="990"/>
      <c r="B113" s="991"/>
      <c r="C113" s="959" t="s">
        <v>451</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413909</v>
      </c>
      <c r="AB113" s="974"/>
      <c r="AC113" s="974"/>
      <c r="AD113" s="974"/>
      <c r="AE113" s="975"/>
      <c r="AF113" s="976">
        <v>409148</v>
      </c>
      <c r="AG113" s="974"/>
      <c r="AH113" s="974"/>
      <c r="AI113" s="974"/>
      <c r="AJ113" s="975"/>
      <c r="AK113" s="976">
        <v>460145</v>
      </c>
      <c r="AL113" s="974"/>
      <c r="AM113" s="974"/>
      <c r="AN113" s="974"/>
      <c r="AO113" s="975"/>
      <c r="AP113" s="977">
        <v>10.3</v>
      </c>
      <c r="AQ113" s="978"/>
      <c r="AR113" s="978"/>
      <c r="AS113" s="978"/>
      <c r="AT113" s="979"/>
      <c r="AU113" s="944"/>
      <c r="AV113" s="945"/>
      <c r="AW113" s="945"/>
      <c r="AX113" s="945"/>
      <c r="AY113" s="945"/>
      <c r="AZ113" s="958" t="s">
        <v>452</v>
      </c>
      <c r="BA113" s="959"/>
      <c r="BB113" s="959"/>
      <c r="BC113" s="959"/>
      <c r="BD113" s="959"/>
      <c r="BE113" s="959"/>
      <c r="BF113" s="959"/>
      <c r="BG113" s="959"/>
      <c r="BH113" s="959"/>
      <c r="BI113" s="959"/>
      <c r="BJ113" s="959"/>
      <c r="BK113" s="959"/>
      <c r="BL113" s="959"/>
      <c r="BM113" s="959"/>
      <c r="BN113" s="959"/>
      <c r="BO113" s="959"/>
      <c r="BP113" s="960"/>
      <c r="BQ113" s="961">
        <v>1956147</v>
      </c>
      <c r="BR113" s="962"/>
      <c r="BS113" s="962"/>
      <c r="BT113" s="962"/>
      <c r="BU113" s="962"/>
      <c r="BV113" s="962">
        <v>1935607</v>
      </c>
      <c r="BW113" s="962"/>
      <c r="BX113" s="962"/>
      <c r="BY113" s="962"/>
      <c r="BZ113" s="962"/>
      <c r="CA113" s="962">
        <v>1868277</v>
      </c>
      <c r="CB113" s="962"/>
      <c r="CC113" s="962"/>
      <c r="CD113" s="962"/>
      <c r="CE113" s="962"/>
      <c r="CF113" s="956">
        <v>41.8</v>
      </c>
      <c r="CG113" s="957"/>
      <c r="CH113" s="957"/>
      <c r="CI113" s="957"/>
      <c r="CJ113" s="957"/>
      <c r="CK113" s="984"/>
      <c r="CL113" s="985"/>
      <c r="CM113" s="958" t="s">
        <v>453</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392</v>
      </c>
      <c r="DH113" s="995"/>
      <c r="DI113" s="995"/>
      <c r="DJ113" s="995"/>
      <c r="DK113" s="996"/>
      <c r="DL113" s="997" t="s">
        <v>128</v>
      </c>
      <c r="DM113" s="995"/>
      <c r="DN113" s="995"/>
      <c r="DO113" s="995"/>
      <c r="DP113" s="996"/>
      <c r="DQ113" s="997" t="s">
        <v>392</v>
      </c>
      <c r="DR113" s="995"/>
      <c r="DS113" s="995"/>
      <c r="DT113" s="995"/>
      <c r="DU113" s="996"/>
      <c r="DV113" s="998" t="s">
        <v>128</v>
      </c>
      <c r="DW113" s="999"/>
      <c r="DX113" s="999"/>
      <c r="DY113" s="999"/>
      <c r="DZ113" s="1000"/>
    </row>
    <row r="114" spans="1:130" s="230" customFormat="1" ht="26.25" customHeight="1" x14ac:dyDescent="0.15">
      <c r="A114" s="990"/>
      <c r="B114" s="991"/>
      <c r="C114" s="959" t="s">
        <v>454</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77634</v>
      </c>
      <c r="AB114" s="995"/>
      <c r="AC114" s="995"/>
      <c r="AD114" s="995"/>
      <c r="AE114" s="996"/>
      <c r="AF114" s="997">
        <v>78069</v>
      </c>
      <c r="AG114" s="995"/>
      <c r="AH114" s="995"/>
      <c r="AI114" s="995"/>
      <c r="AJ114" s="996"/>
      <c r="AK114" s="997">
        <v>77826</v>
      </c>
      <c r="AL114" s="995"/>
      <c r="AM114" s="995"/>
      <c r="AN114" s="995"/>
      <c r="AO114" s="996"/>
      <c r="AP114" s="998">
        <v>1.7</v>
      </c>
      <c r="AQ114" s="999"/>
      <c r="AR114" s="999"/>
      <c r="AS114" s="999"/>
      <c r="AT114" s="1000"/>
      <c r="AU114" s="944"/>
      <c r="AV114" s="945"/>
      <c r="AW114" s="945"/>
      <c r="AX114" s="945"/>
      <c r="AY114" s="945"/>
      <c r="AZ114" s="958" t="s">
        <v>455</v>
      </c>
      <c r="BA114" s="959"/>
      <c r="BB114" s="959"/>
      <c r="BC114" s="959"/>
      <c r="BD114" s="959"/>
      <c r="BE114" s="959"/>
      <c r="BF114" s="959"/>
      <c r="BG114" s="959"/>
      <c r="BH114" s="959"/>
      <c r="BI114" s="959"/>
      <c r="BJ114" s="959"/>
      <c r="BK114" s="959"/>
      <c r="BL114" s="959"/>
      <c r="BM114" s="959"/>
      <c r="BN114" s="959"/>
      <c r="BO114" s="959"/>
      <c r="BP114" s="960"/>
      <c r="BQ114" s="961">
        <v>826045</v>
      </c>
      <c r="BR114" s="962"/>
      <c r="BS114" s="962"/>
      <c r="BT114" s="962"/>
      <c r="BU114" s="962"/>
      <c r="BV114" s="962">
        <v>731476</v>
      </c>
      <c r="BW114" s="962"/>
      <c r="BX114" s="962"/>
      <c r="BY114" s="962"/>
      <c r="BZ114" s="962"/>
      <c r="CA114" s="962">
        <v>639642</v>
      </c>
      <c r="CB114" s="962"/>
      <c r="CC114" s="962"/>
      <c r="CD114" s="962"/>
      <c r="CE114" s="962"/>
      <c r="CF114" s="956">
        <v>14.3</v>
      </c>
      <c r="CG114" s="957"/>
      <c r="CH114" s="957"/>
      <c r="CI114" s="957"/>
      <c r="CJ114" s="957"/>
      <c r="CK114" s="984"/>
      <c r="CL114" s="985"/>
      <c r="CM114" s="958" t="s">
        <v>456</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v>29026</v>
      </c>
      <c r="DH114" s="995"/>
      <c r="DI114" s="995"/>
      <c r="DJ114" s="995"/>
      <c r="DK114" s="996"/>
      <c r="DL114" s="997">
        <v>32359</v>
      </c>
      <c r="DM114" s="995"/>
      <c r="DN114" s="995"/>
      <c r="DO114" s="995"/>
      <c r="DP114" s="996"/>
      <c r="DQ114" s="997">
        <v>6126</v>
      </c>
      <c r="DR114" s="995"/>
      <c r="DS114" s="995"/>
      <c r="DT114" s="995"/>
      <c r="DU114" s="996"/>
      <c r="DV114" s="998">
        <v>0.1</v>
      </c>
      <c r="DW114" s="999"/>
      <c r="DX114" s="999"/>
      <c r="DY114" s="999"/>
      <c r="DZ114" s="1000"/>
    </row>
    <row r="115" spans="1:130" s="230" customFormat="1" ht="26.25" customHeight="1" x14ac:dyDescent="0.15">
      <c r="A115" s="990"/>
      <c r="B115" s="991"/>
      <c r="C115" s="959" t="s">
        <v>457</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36994</v>
      </c>
      <c r="AB115" s="974"/>
      <c r="AC115" s="974"/>
      <c r="AD115" s="974"/>
      <c r="AE115" s="975"/>
      <c r="AF115" s="976">
        <v>46736</v>
      </c>
      <c r="AG115" s="974"/>
      <c r="AH115" s="974"/>
      <c r="AI115" s="974"/>
      <c r="AJ115" s="975"/>
      <c r="AK115" s="976">
        <v>40524</v>
      </c>
      <c r="AL115" s="974"/>
      <c r="AM115" s="974"/>
      <c r="AN115" s="974"/>
      <c r="AO115" s="975"/>
      <c r="AP115" s="977">
        <v>0.9</v>
      </c>
      <c r="AQ115" s="978"/>
      <c r="AR115" s="978"/>
      <c r="AS115" s="978"/>
      <c r="AT115" s="979"/>
      <c r="AU115" s="944"/>
      <c r="AV115" s="945"/>
      <c r="AW115" s="945"/>
      <c r="AX115" s="945"/>
      <c r="AY115" s="945"/>
      <c r="AZ115" s="958" t="s">
        <v>458</v>
      </c>
      <c r="BA115" s="959"/>
      <c r="BB115" s="959"/>
      <c r="BC115" s="959"/>
      <c r="BD115" s="959"/>
      <c r="BE115" s="959"/>
      <c r="BF115" s="959"/>
      <c r="BG115" s="959"/>
      <c r="BH115" s="959"/>
      <c r="BI115" s="959"/>
      <c r="BJ115" s="959"/>
      <c r="BK115" s="959"/>
      <c r="BL115" s="959"/>
      <c r="BM115" s="959"/>
      <c r="BN115" s="959"/>
      <c r="BO115" s="959"/>
      <c r="BP115" s="960"/>
      <c r="BQ115" s="961" t="s">
        <v>410</v>
      </c>
      <c r="BR115" s="962"/>
      <c r="BS115" s="962"/>
      <c r="BT115" s="962"/>
      <c r="BU115" s="962"/>
      <c r="BV115" s="962" t="s">
        <v>410</v>
      </c>
      <c r="BW115" s="962"/>
      <c r="BX115" s="962"/>
      <c r="BY115" s="962"/>
      <c r="BZ115" s="962"/>
      <c r="CA115" s="962" t="s">
        <v>410</v>
      </c>
      <c r="CB115" s="962"/>
      <c r="CC115" s="962"/>
      <c r="CD115" s="962"/>
      <c r="CE115" s="962"/>
      <c r="CF115" s="956" t="s">
        <v>128</v>
      </c>
      <c r="CG115" s="957"/>
      <c r="CH115" s="957"/>
      <c r="CI115" s="957"/>
      <c r="CJ115" s="957"/>
      <c r="CK115" s="984"/>
      <c r="CL115" s="985"/>
      <c r="CM115" s="958" t="s">
        <v>459</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460</v>
      </c>
      <c r="DH115" s="995"/>
      <c r="DI115" s="995"/>
      <c r="DJ115" s="995"/>
      <c r="DK115" s="996"/>
      <c r="DL115" s="997" t="s">
        <v>392</v>
      </c>
      <c r="DM115" s="995"/>
      <c r="DN115" s="995"/>
      <c r="DO115" s="995"/>
      <c r="DP115" s="996"/>
      <c r="DQ115" s="997" t="s">
        <v>410</v>
      </c>
      <c r="DR115" s="995"/>
      <c r="DS115" s="995"/>
      <c r="DT115" s="995"/>
      <c r="DU115" s="996"/>
      <c r="DV115" s="998" t="s">
        <v>128</v>
      </c>
      <c r="DW115" s="999"/>
      <c r="DX115" s="999"/>
      <c r="DY115" s="999"/>
      <c r="DZ115" s="1000"/>
    </row>
    <row r="116" spans="1:130" s="230" customFormat="1" ht="26.25" customHeight="1" x14ac:dyDescent="0.15">
      <c r="A116" s="992"/>
      <c r="B116" s="993"/>
      <c r="C116" s="1001" t="s">
        <v>461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121</v>
      </c>
      <c r="AB116" s="995"/>
      <c r="AC116" s="995"/>
      <c r="AD116" s="995"/>
      <c r="AE116" s="996"/>
      <c r="AF116" s="997">
        <v>49</v>
      </c>
      <c r="AG116" s="995"/>
      <c r="AH116" s="995"/>
      <c r="AI116" s="995"/>
      <c r="AJ116" s="996"/>
      <c r="AK116" s="997">
        <v>23</v>
      </c>
      <c r="AL116" s="995"/>
      <c r="AM116" s="995"/>
      <c r="AN116" s="995"/>
      <c r="AO116" s="996"/>
      <c r="AP116" s="998">
        <v>0</v>
      </c>
      <c r="AQ116" s="999"/>
      <c r="AR116" s="999"/>
      <c r="AS116" s="999"/>
      <c r="AT116" s="1000"/>
      <c r="AU116" s="944"/>
      <c r="AV116" s="945"/>
      <c r="AW116" s="945"/>
      <c r="AX116" s="945"/>
      <c r="AY116" s="945"/>
      <c r="AZ116" s="1003" t="s">
        <v>462</v>
      </c>
      <c r="BA116" s="1004"/>
      <c r="BB116" s="1004"/>
      <c r="BC116" s="1004"/>
      <c r="BD116" s="1004"/>
      <c r="BE116" s="1004"/>
      <c r="BF116" s="1004"/>
      <c r="BG116" s="1004"/>
      <c r="BH116" s="1004"/>
      <c r="BI116" s="1004"/>
      <c r="BJ116" s="1004"/>
      <c r="BK116" s="1004"/>
      <c r="BL116" s="1004"/>
      <c r="BM116" s="1004"/>
      <c r="BN116" s="1004"/>
      <c r="BO116" s="1004"/>
      <c r="BP116" s="1005"/>
      <c r="BQ116" s="961" t="s">
        <v>128</v>
      </c>
      <c r="BR116" s="962"/>
      <c r="BS116" s="962"/>
      <c r="BT116" s="962"/>
      <c r="BU116" s="962"/>
      <c r="BV116" s="962" t="s">
        <v>128</v>
      </c>
      <c r="BW116" s="962"/>
      <c r="BX116" s="962"/>
      <c r="BY116" s="962"/>
      <c r="BZ116" s="962"/>
      <c r="CA116" s="962" t="s">
        <v>128</v>
      </c>
      <c r="CB116" s="962"/>
      <c r="CC116" s="962"/>
      <c r="CD116" s="962"/>
      <c r="CE116" s="962"/>
      <c r="CF116" s="956" t="s">
        <v>410</v>
      </c>
      <c r="CG116" s="957"/>
      <c r="CH116" s="957"/>
      <c r="CI116" s="957"/>
      <c r="CJ116" s="957"/>
      <c r="CK116" s="984"/>
      <c r="CL116" s="985"/>
      <c r="CM116" s="958" t="s">
        <v>463</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v>23681</v>
      </c>
      <c r="DH116" s="995"/>
      <c r="DI116" s="995"/>
      <c r="DJ116" s="995"/>
      <c r="DK116" s="996"/>
      <c r="DL116" s="997">
        <v>17094</v>
      </c>
      <c r="DM116" s="995"/>
      <c r="DN116" s="995"/>
      <c r="DO116" s="995"/>
      <c r="DP116" s="996"/>
      <c r="DQ116" s="997">
        <v>10602</v>
      </c>
      <c r="DR116" s="995"/>
      <c r="DS116" s="995"/>
      <c r="DT116" s="995"/>
      <c r="DU116" s="996"/>
      <c r="DV116" s="998">
        <v>0.2</v>
      </c>
      <c r="DW116" s="999"/>
      <c r="DX116" s="999"/>
      <c r="DY116" s="999"/>
      <c r="DZ116" s="1000"/>
    </row>
    <row r="117" spans="1:130" s="230" customFormat="1" ht="26.25" customHeight="1" x14ac:dyDescent="0.15">
      <c r="A117" s="948" t="s">
        <v>187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464</v>
      </c>
      <c r="Z117" s="930"/>
      <c r="AA117" s="1014">
        <v>1565931</v>
      </c>
      <c r="AB117" s="1015"/>
      <c r="AC117" s="1015"/>
      <c r="AD117" s="1015"/>
      <c r="AE117" s="1016"/>
      <c r="AF117" s="1017">
        <v>1559193</v>
      </c>
      <c r="AG117" s="1015"/>
      <c r="AH117" s="1015"/>
      <c r="AI117" s="1015"/>
      <c r="AJ117" s="1016"/>
      <c r="AK117" s="1017">
        <v>1618021</v>
      </c>
      <c r="AL117" s="1015"/>
      <c r="AM117" s="1015"/>
      <c r="AN117" s="1015"/>
      <c r="AO117" s="1016"/>
      <c r="AP117" s="1018"/>
      <c r="AQ117" s="1019"/>
      <c r="AR117" s="1019"/>
      <c r="AS117" s="1019"/>
      <c r="AT117" s="1020"/>
      <c r="AU117" s="944"/>
      <c r="AV117" s="945"/>
      <c r="AW117" s="945"/>
      <c r="AX117" s="945"/>
      <c r="AY117" s="945"/>
      <c r="AZ117" s="1010" t="s">
        <v>465</v>
      </c>
      <c r="BA117" s="1011"/>
      <c r="BB117" s="1011"/>
      <c r="BC117" s="1011"/>
      <c r="BD117" s="1011"/>
      <c r="BE117" s="1011"/>
      <c r="BF117" s="1011"/>
      <c r="BG117" s="1011"/>
      <c r="BH117" s="1011"/>
      <c r="BI117" s="1011"/>
      <c r="BJ117" s="1011"/>
      <c r="BK117" s="1011"/>
      <c r="BL117" s="1011"/>
      <c r="BM117" s="1011"/>
      <c r="BN117" s="1011"/>
      <c r="BO117" s="1011"/>
      <c r="BP117" s="1012"/>
      <c r="BQ117" s="961" t="s">
        <v>128</v>
      </c>
      <c r="BR117" s="962"/>
      <c r="BS117" s="962"/>
      <c r="BT117" s="962"/>
      <c r="BU117" s="962"/>
      <c r="BV117" s="962" t="s">
        <v>128</v>
      </c>
      <c r="BW117" s="962"/>
      <c r="BX117" s="962"/>
      <c r="BY117" s="962"/>
      <c r="BZ117" s="962"/>
      <c r="CA117" s="962" t="s">
        <v>392</v>
      </c>
      <c r="CB117" s="962"/>
      <c r="CC117" s="962"/>
      <c r="CD117" s="962"/>
      <c r="CE117" s="962"/>
      <c r="CF117" s="956" t="s">
        <v>128</v>
      </c>
      <c r="CG117" s="957"/>
      <c r="CH117" s="957"/>
      <c r="CI117" s="957"/>
      <c r="CJ117" s="957"/>
      <c r="CK117" s="984"/>
      <c r="CL117" s="985"/>
      <c r="CM117" s="958" t="s">
        <v>466</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128</v>
      </c>
      <c r="DH117" s="995"/>
      <c r="DI117" s="995"/>
      <c r="DJ117" s="995"/>
      <c r="DK117" s="996"/>
      <c r="DL117" s="997" t="s">
        <v>392</v>
      </c>
      <c r="DM117" s="995"/>
      <c r="DN117" s="995"/>
      <c r="DO117" s="995"/>
      <c r="DP117" s="996"/>
      <c r="DQ117" s="997" t="s">
        <v>128</v>
      </c>
      <c r="DR117" s="995"/>
      <c r="DS117" s="995"/>
      <c r="DT117" s="995"/>
      <c r="DU117" s="996"/>
      <c r="DV117" s="998" t="s">
        <v>128</v>
      </c>
      <c r="DW117" s="999"/>
      <c r="DX117" s="999"/>
      <c r="DY117" s="999"/>
      <c r="DZ117" s="1000"/>
    </row>
    <row r="118" spans="1:130" s="230" customFormat="1" ht="26.25" customHeight="1" x14ac:dyDescent="0.15">
      <c r="A118" s="948" t="s">
        <v>439</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436</v>
      </c>
      <c r="AB118" s="929"/>
      <c r="AC118" s="929"/>
      <c r="AD118" s="929"/>
      <c r="AE118" s="930"/>
      <c r="AF118" s="928" t="s">
        <v>437</v>
      </c>
      <c r="AG118" s="929"/>
      <c r="AH118" s="929"/>
      <c r="AI118" s="929"/>
      <c r="AJ118" s="930"/>
      <c r="AK118" s="928" t="s">
        <v>308</v>
      </c>
      <c r="AL118" s="929"/>
      <c r="AM118" s="929"/>
      <c r="AN118" s="929"/>
      <c r="AO118" s="930"/>
      <c r="AP118" s="1006" t="s">
        <v>438</v>
      </c>
      <c r="AQ118" s="1007"/>
      <c r="AR118" s="1007"/>
      <c r="AS118" s="1007"/>
      <c r="AT118" s="1008"/>
      <c r="AU118" s="944"/>
      <c r="AV118" s="945"/>
      <c r="AW118" s="945"/>
      <c r="AX118" s="945"/>
      <c r="AY118" s="945"/>
      <c r="AZ118" s="1009" t="s">
        <v>467</v>
      </c>
      <c r="BA118" s="1001"/>
      <c r="BB118" s="1001"/>
      <c r="BC118" s="1001"/>
      <c r="BD118" s="1001"/>
      <c r="BE118" s="1001"/>
      <c r="BF118" s="1001"/>
      <c r="BG118" s="1001"/>
      <c r="BH118" s="1001"/>
      <c r="BI118" s="1001"/>
      <c r="BJ118" s="1001"/>
      <c r="BK118" s="1001"/>
      <c r="BL118" s="1001"/>
      <c r="BM118" s="1001"/>
      <c r="BN118" s="1001"/>
      <c r="BO118" s="1001"/>
      <c r="BP118" s="1002"/>
      <c r="BQ118" s="1035" t="s">
        <v>392</v>
      </c>
      <c r="BR118" s="1036"/>
      <c r="BS118" s="1036"/>
      <c r="BT118" s="1036"/>
      <c r="BU118" s="1036"/>
      <c r="BV118" s="1036" t="s">
        <v>392</v>
      </c>
      <c r="BW118" s="1036"/>
      <c r="BX118" s="1036"/>
      <c r="BY118" s="1036"/>
      <c r="BZ118" s="1036"/>
      <c r="CA118" s="1036" t="s">
        <v>128</v>
      </c>
      <c r="CB118" s="1036"/>
      <c r="CC118" s="1036"/>
      <c r="CD118" s="1036"/>
      <c r="CE118" s="1036"/>
      <c r="CF118" s="956" t="s">
        <v>392</v>
      </c>
      <c r="CG118" s="957"/>
      <c r="CH118" s="957"/>
      <c r="CI118" s="957"/>
      <c r="CJ118" s="957"/>
      <c r="CK118" s="984"/>
      <c r="CL118" s="985"/>
      <c r="CM118" s="958" t="s">
        <v>468</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128</v>
      </c>
      <c r="DH118" s="995"/>
      <c r="DI118" s="995"/>
      <c r="DJ118" s="995"/>
      <c r="DK118" s="996"/>
      <c r="DL118" s="997" t="s">
        <v>392</v>
      </c>
      <c r="DM118" s="995"/>
      <c r="DN118" s="995"/>
      <c r="DO118" s="995"/>
      <c r="DP118" s="996"/>
      <c r="DQ118" s="997" t="s">
        <v>128</v>
      </c>
      <c r="DR118" s="995"/>
      <c r="DS118" s="995"/>
      <c r="DT118" s="995"/>
      <c r="DU118" s="996"/>
      <c r="DV118" s="998" t="s">
        <v>392</v>
      </c>
      <c r="DW118" s="999"/>
      <c r="DX118" s="999"/>
      <c r="DY118" s="999"/>
      <c r="DZ118" s="1000"/>
    </row>
    <row r="119" spans="1:130" s="230" customFormat="1" ht="26.25" customHeight="1" x14ac:dyDescent="0.15">
      <c r="A119" s="1092" t="s">
        <v>442</v>
      </c>
      <c r="B119" s="983"/>
      <c r="C119" s="965" t="s">
        <v>443</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128</v>
      </c>
      <c r="AB119" s="936"/>
      <c r="AC119" s="936"/>
      <c r="AD119" s="936"/>
      <c r="AE119" s="937"/>
      <c r="AF119" s="938" t="s">
        <v>128</v>
      </c>
      <c r="AG119" s="936"/>
      <c r="AH119" s="936"/>
      <c r="AI119" s="936"/>
      <c r="AJ119" s="937"/>
      <c r="AK119" s="938" t="s">
        <v>392</v>
      </c>
      <c r="AL119" s="936"/>
      <c r="AM119" s="936"/>
      <c r="AN119" s="936"/>
      <c r="AO119" s="937"/>
      <c r="AP119" s="939" t="s">
        <v>410</v>
      </c>
      <c r="AQ119" s="940"/>
      <c r="AR119" s="940"/>
      <c r="AS119" s="940"/>
      <c r="AT119" s="941"/>
      <c r="AU119" s="946"/>
      <c r="AV119" s="947"/>
      <c r="AW119" s="947"/>
      <c r="AX119" s="947"/>
      <c r="AY119" s="947"/>
      <c r="AZ119" s="251" t="s">
        <v>187</v>
      </c>
      <c r="BA119" s="251"/>
      <c r="BB119" s="251"/>
      <c r="BC119" s="251"/>
      <c r="BD119" s="251"/>
      <c r="BE119" s="251"/>
      <c r="BF119" s="251"/>
      <c r="BG119" s="251"/>
      <c r="BH119" s="251"/>
      <c r="BI119" s="251"/>
      <c r="BJ119" s="251"/>
      <c r="BK119" s="251"/>
      <c r="BL119" s="251"/>
      <c r="BM119" s="251"/>
      <c r="BN119" s="251"/>
      <c r="BO119" s="1013" t="s">
        <v>469</v>
      </c>
      <c r="BP119" s="1041"/>
      <c r="BQ119" s="1035">
        <v>18413436</v>
      </c>
      <c r="BR119" s="1036"/>
      <c r="BS119" s="1036"/>
      <c r="BT119" s="1036"/>
      <c r="BU119" s="1036"/>
      <c r="BV119" s="1036">
        <v>18363469</v>
      </c>
      <c r="BW119" s="1036"/>
      <c r="BX119" s="1036"/>
      <c r="BY119" s="1036"/>
      <c r="BZ119" s="1036"/>
      <c r="CA119" s="1036">
        <v>18040454</v>
      </c>
      <c r="CB119" s="1036"/>
      <c r="CC119" s="1036"/>
      <c r="CD119" s="1036"/>
      <c r="CE119" s="1036"/>
      <c r="CF119" s="1037"/>
      <c r="CG119" s="1038"/>
      <c r="CH119" s="1038"/>
      <c r="CI119" s="1038"/>
      <c r="CJ119" s="1039"/>
      <c r="CK119" s="986"/>
      <c r="CL119" s="987"/>
      <c r="CM119" s="1009" t="s">
        <v>470</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91550</v>
      </c>
      <c r="DH119" s="1022"/>
      <c r="DI119" s="1022"/>
      <c r="DJ119" s="1022"/>
      <c r="DK119" s="1023"/>
      <c r="DL119" s="1021">
        <v>69993</v>
      </c>
      <c r="DM119" s="1022"/>
      <c r="DN119" s="1022"/>
      <c r="DO119" s="1022"/>
      <c r="DP119" s="1023"/>
      <c r="DQ119" s="1021">
        <v>54519</v>
      </c>
      <c r="DR119" s="1022"/>
      <c r="DS119" s="1022"/>
      <c r="DT119" s="1022"/>
      <c r="DU119" s="1023"/>
      <c r="DV119" s="1024">
        <v>1.2</v>
      </c>
      <c r="DW119" s="1025"/>
      <c r="DX119" s="1025"/>
      <c r="DY119" s="1025"/>
      <c r="DZ119" s="1026"/>
    </row>
    <row r="120" spans="1:130" s="230" customFormat="1" ht="26.25" customHeight="1" x14ac:dyDescent="0.15">
      <c r="A120" s="1093"/>
      <c r="B120" s="985"/>
      <c r="C120" s="958" t="s">
        <v>446</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128</v>
      </c>
      <c r="AB120" s="995"/>
      <c r="AC120" s="995"/>
      <c r="AD120" s="995"/>
      <c r="AE120" s="996"/>
      <c r="AF120" s="997" t="s">
        <v>392</v>
      </c>
      <c r="AG120" s="995"/>
      <c r="AH120" s="995"/>
      <c r="AI120" s="995"/>
      <c r="AJ120" s="996"/>
      <c r="AK120" s="997" t="s">
        <v>128</v>
      </c>
      <c r="AL120" s="995"/>
      <c r="AM120" s="995"/>
      <c r="AN120" s="995"/>
      <c r="AO120" s="996"/>
      <c r="AP120" s="998" t="s">
        <v>392</v>
      </c>
      <c r="AQ120" s="999"/>
      <c r="AR120" s="999"/>
      <c r="AS120" s="999"/>
      <c r="AT120" s="1000"/>
      <c r="AU120" s="1027" t="s">
        <v>471</v>
      </c>
      <c r="AV120" s="1028"/>
      <c r="AW120" s="1028"/>
      <c r="AX120" s="1028"/>
      <c r="AY120" s="1029"/>
      <c r="AZ120" s="965" t="s">
        <v>472</v>
      </c>
      <c r="BA120" s="933"/>
      <c r="BB120" s="933"/>
      <c r="BC120" s="933"/>
      <c r="BD120" s="933"/>
      <c r="BE120" s="933"/>
      <c r="BF120" s="933"/>
      <c r="BG120" s="933"/>
      <c r="BH120" s="933"/>
      <c r="BI120" s="933"/>
      <c r="BJ120" s="933"/>
      <c r="BK120" s="933"/>
      <c r="BL120" s="933"/>
      <c r="BM120" s="933"/>
      <c r="BN120" s="933"/>
      <c r="BO120" s="933"/>
      <c r="BP120" s="934"/>
      <c r="BQ120" s="966">
        <v>1791482</v>
      </c>
      <c r="BR120" s="967"/>
      <c r="BS120" s="967"/>
      <c r="BT120" s="967"/>
      <c r="BU120" s="967"/>
      <c r="BV120" s="967">
        <v>1950731</v>
      </c>
      <c r="BW120" s="967"/>
      <c r="BX120" s="967"/>
      <c r="BY120" s="967"/>
      <c r="BZ120" s="967"/>
      <c r="CA120" s="967">
        <v>2139610</v>
      </c>
      <c r="CB120" s="967"/>
      <c r="CC120" s="967"/>
      <c r="CD120" s="967"/>
      <c r="CE120" s="967"/>
      <c r="CF120" s="980">
        <v>47.9</v>
      </c>
      <c r="CG120" s="981"/>
      <c r="CH120" s="981"/>
      <c r="CI120" s="981"/>
      <c r="CJ120" s="981"/>
      <c r="CK120" s="1042" t="s">
        <v>473</v>
      </c>
      <c r="CL120" s="1043"/>
      <c r="CM120" s="1043"/>
      <c r="CN120" s="1043"/>
      <c r="CO120" s="1044"/>
      <c r="CP120" s="1050" t="s">
        <v>474</v>
      </c>
      <c r="CQ120" s="1051"/>
      <c r="CR120" s="1051"/>
      <c r="CS120" s="1051"/>
      <c r="CT120" s="1051"/>
      <c r="CU120" s="1051"/>
      <c r="CV120" s="1051"/>
      <c r="CW120" s="1051"/>
      <c r="CX120" s="1051"/>
      <c r="CY120" s="1051"/>
      <c r="CZ120" s="1051"/>
      <c r="DA120" s="1051"/>
      <c r="DB120" s="1051"/>
      <c r="DC120" s="1051"/>
      <c r="DD120" s="1051"/>
      <c r="DE120" s="1051"/>
      <c r="DF120" s="1052"/>
      <c r="DG120" s="966">
        <v>2482788</v>
      </c>
      <c r="DH120" s="967"/>
      <c r="DI120" s="967"/>
      <c r="DJ120" s="967"/>
      <c r="DK120" s="967"/>
      <c r="DL120" s="967">
        <v>2301471</v>
      </c>
      <c r="DM120" s="967"/>
      <c r="DN120" s="967"/>
      <c r="DO120" s="967"/>
      <c r="DP120" s="967"/>
      <c r="DQ120" s="967">
        <v>2243883</v>
      </c>
      <c r="DR120" s="967"/>
      <c r="DS120" s="967"/>
      <c r="DT120" s="967"/>
      <c r="DU120" s="967"/>
      <c r="DV120" s="968">
        <v>50.2</v>
      </c>
      <c r="DW120" s="968"/>
      <c r="DX120" s="968"/>
      <c r="DY120" s="968"/>
      <c r="DZ120" s="969"/>
    </row>
    <row r="121" spans="1:130" s="230" customFormat="1" ht="26.25" customHeight="1" x14ac:dyDescent="0.15">
      <c r="A121" s="1093"/>
      <c r="B121" s="985"/>
      <c r="C121" s="1010" t="s">
        <v>475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392</v>
      </c>
      <c r="AB121" s="995"/>
      <c r="AC121" s="995"/>
      <c r="AD121" s="995"/>
      <c r="AE121" s="996"/>
      <c r="AF121" s="997" t="s">
        <v>128</v>
      </c>
      <c r="AG121" s="995"/>
      <c r="AH121" s="995"/>
      <c r="AI121" s="995"/>
      <c r="AJ121" s="996"/>
      <c r="AK121" s="997" t="s">
        <v>392</v>
      </c>
      <c r="AL121" s="995"/>
      <c r="AM121" s="995"/>
      <c r="AN121" s="995"/>
      <c r="AO121" s="996"/>
      <c r="AP121" s="998" t="s">
        <v>128</v>
      </c>
      <c r="AQ121" s="999"/>
      <c r="AR121" s="999"/>
      <c r="AS121" s="999"/>
      <c r="AT121" s="1000"/>
      <c r="AU121" s="1030"/>
      <c r="AV121" s="1031"/>
      <c r="AW121" s="1031"/>
      <c r="AX121" s="1031"/>
      <c r="AY121" s="1032"/>
      <c r="AZ121" s="958" t="s">
        <v>476</v>
      </c>
      <c r="BA121" s="959"/>
      <c r="BB121" s="959"/>
      <c r="BC121" s="959"/>
      <c r="BD121" s="959"/>
      <c r="BE121" s="959"/>
      <c r="BF121" s="959"/>
      <c r="BG121" s="959"/>
      <c r="BH121" s="959"/>
      <c r="BI121" s="959"/>
      <c r="BJ121" s="959"/>
      <c r="BK121" s="959"/>
      <c r="BL121" s="959"/>
      <c r="BM121" s="959"/>
      <c r="BN121" s="959"/>
      <c r="BO121" s="959"/>
      <c r="BP121" s="960"/>
      <c r="BQ121" s="961">
        <v>1522256</v>
      </c>
      <c r="BR121" s="962"/>
      <c r="BS121" s="962"/>
      <c r="BT121" s="962"/>
      <c r="BU121" s="962"/>
      <c r="BV121" s="962">
        <v>1361188</v>
      </c>
      <c r="BW121" s="962"/>
      <c r="BX121" s="962"/>
      <c r="BY121" s="962"/>
      <c r="BZ121" s="962"/>
      <c r="CA121" s="962">
        <v>1155780</v>
      </c>
      <c r="CB121" s="962"/>
      <c r="CC121" s="962"/>
      <c r="CD121" s="962"/>
      <c r="CE121" s="962"/>
      <c r="CF121" s="956">
        <v>25.9</v>
      </c>
      <c r="CG121" s="957"/>
      <c r="CH121" s="957"/>
      <c r="CI121" s="957"/>
      <c r="CJ121" s="957"/>
      <c r="CK121" s="1045"/>
      <c r="CL121" s="1046"/>
      <c r="CM121" s="1046"/>
      <c r="CN121" s="1046"/>
      <c r="CO121" s="1047"/>
      <c r="CP121" s="1055" t="s">
        <v>477</v>
      </c>
      <c r="CQ121" s="1056"/>
      <c r="CR121" s="1056"/>
      <c r="CS121" s="1056"/>
      <c r="CT121" s="1056"/>
      <c r="CU121" s="1056"/>
      <c r="CV121" s="1056"/>
      <c r="CW121" s="1056"/>
      <c r="CX121" s="1056"/>
      <c r="CY121" s="1056"/>
      <c r="CZ121" s="1056"/>
      <c r="DA121" s="1056"/>
      <c r="DB121" s="1056"/>
      <c r="DC121" s="1056"/>
      <c r="DD121" s="1056"/>
      <c r="DE121" s="1056"/>
      <c r="DF121" s="1057"/>
      <c r="DG121" s="961">
        <v>710208</v>
      </c>
      <c r="DH121" s="962"/>
      <c r="DI121" s="962"/>
      <c r="DJ121" s="962"/>
      <c r="DK121" s="962"/>
      <c r="DL121" s="962">
        <v>599044</v>
      </c>
      <c r="DM121" s="962"/>
      <c r="DN121" s="962"/>
      <c r="DO121" s="962"/>
      <c r="DP121" s="962"/>
      <c r="DQ121" s="962">
        <v>508975</v>
      </c>
      <c r="DR121" s="962"/>
      <c r="DS121" s="962"/>
      <c r="DT121" s="962"/>
      <c r="DU121" s="962"/>
      <c r="DV121" s="963">
        <v>11.4</v>
      </c>
      <c r="DW121" s="963"/>
      <c r="DX121" s="963"/>
      <c r="DY121" s="963"/>
      <c r="DZ121" s="964"/>
    </row>
    <row r="122" spans="1:130" s="230" customFormat="1" ht="26.25" customHeight="1" x14ac:dyDescent="0.15">
      <c r="A122" s="1093"/>
      <c r="B122" s="985"/>
      <c r="C122" s="958" t="s">
        <v>456</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v>17017</v>
      </c>
      <c r="AB122" s="995"/>
      <c r="AC122" s="995"/>
      <c r="AD122" s="995"/>
      <c r="AE122" s="996"/>
      <c r="AF122" s="997">
        <v>17736</v>
      </c>
      <c r="AG122" s="995"/>
      <c r="AH122" s="995"/>
      <c r="AI122" s="995"/>
      <c r="AJ122" s="996"/>
      <c r="AK122" s="997">
        <v>13442</v>
      </c>
      <c r="AL122" s="995"/>
      <c r="AM122" s="995"/>
      <c r="AN122" s="995"/>
      <c r="AO122" s="996"/>
      <c r="AP122" s="998">
        <v>0.3</v>
      </c>
      <c r="AQ122" s="999"/>
      <c r="AR122" s="999"/>
      <c r="AS122" s="999"/>
      <c r="AT122" s="1000"/>
      <c r="AU122" s="1030"/>
      <c r="AV122" s="1031"/>
      <c r="AW122" s="1031"/>
      <c r="AX122" s="1031"/>
      <c r="AY122" s="1032"/>
      <c r="AZ122" s="1009" t="s">
        <v>478</v>
      </c>
      <c r="BA122" s="1001"/>
      <c r="BB122" s="1001"/>
      <c r="BC122" s="1001"/>
      <c r="BD122" s="1001"/>
      <c r="BE122" s="1001"/>
      <c r="BF122" s="1001"/>
      <c r="BG122" s="1001"/>
      <c r="BH122" s="1001"/>
      <c r="BI122" s="1001"/>
      <c r="BJ122" s="1001"/>
      <c r="BK122" s="1001"/>
      <c r="BL122" s="1001"/>
      <c r="BM122" s="1001"/>
      <c r="BN122" s="1001"/>
      <c r="BO122" s="1001"/>
      <c r="BP122" s="1002"/>
      <c r="BQ122" s="1035">
        <v>11587423</v>
      </c>
      <c r="BR122" s="1036"/>
      <c r="BS122" s="1036"/>
      <c r="BT122" s="1036"/>
      <c r="BU122" s="1036"/>
      <c r="BV122" s="1036">
        <v>11292011</v>
      </c>
      <c r="BW122" s="1036"/>
      <c r="BX122" s="1036"/>
      <c r="BY122" s="1036"/>
      <c r="BZ122" s="1036"/>
      <c r="CA122" s="1036">
        <v>11060599</v>
      </c>
      <c r="CB122" s="1036"/>
      <c r="CC122" s="1036"/>
      <c r="CD122" s="1036"/>
      <c r="CE122" s="1036"/>
      <c r="CF122" s="1053">
        <v>247.6</v>
      </c>
      <c r="CG122" s="1054"/>
      <c r="CH122" s="1054"/>
      <c r="CI122" s="1054"/>
      <c r="CJ122" s="1054"/>
      <c r="CK122" s="1045"/>
      <c r="CL122" s="1046"/>
      <c r="CM122" s="1046"/>
      <c r="CN122" s="1046"/>
      <c r="CO122" s="1047"/>
      <c r="CP122" s="1055" t="s">
        <v>479</v>
      </c>
      <c r="CQ122" s="1056"/>
      <c r="CR122" s="1056"/>
      <c r="CS122" s="1056"/>
      <c r="CT122" s="1056"/>
      <c r="CU122" s="1056"/>
      <c r="CV122" s="1056"/>
      <c r="CW122" s="1056"/>
      <c r="CX122" s="1056"/>
      <c r="CY122" s="1056"/>
      <c r="CZ122" s="1056"/>
      <c r="DA122" s="1056"/>
      <c r="DB122" s="1056"/>
      <c r="DC122" s="1056"/>
      <c r="DD122" s="1056"/>
      <c r="DE122" s="1056"/>
      <c r="DF122" s="1057"/>
      <c r="DG122" s="961">
        <v>62421</v>
      </c>
      <c r="DH122" s="962"/>
      <c r="DI122" s="962"/>
      <c r="DJ122" s="962"/>
      <c r="DK122" s="962"/>
      <c r="DL122" s="962">
        <v>57536</v>
      </c>
      <c r="DM122" s="962"/>
      <c r="DN122" s="962"/>
      <c r="DO122" s="962"/>
      <c r="DP122" s="962"/>
      <c r="DQ122" s="962">
        <v>141014</v>
      </c>
      <c r="DR122" s="962"/>
      <c r="DS122" s="962"/>
      <c r="DT122" s="962"/>
      <c r="DU122" s="962"/>
      <c r="DV122" s="963">
        <v>3.2</v>
      </c>
      <c r="DW122" s="963"/>
      <c r="DX122" s="963"/>
      <c r="DY122" s="963"/>
      <c r="DZ122" s="964"/>
    </row>
    <row r="123" spans="1:130" s="230" customFormat="1" ht="26.25" customHeight="1" x14ac:dyDescent="0.15">
      <c r="A123" s="1093"/>
      <c r="B123" s="985"/>
      <c r="C123" s="958" t="s">
        <v>463</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v>6683</v>
      </c>
      <c r="AB123" s="995"/>
      <c r="AC123" s="995"/>
      <c r="AD123" s="995"/>
      <c r="AE123" s="996"/>
      <c r="AF123" s="997">
        <v>6587</v>
      </c>
      <c r="AG123" s="995"/>
      <c r="AH123" s="995"/>
      <c r="AI123" s="995"/>
      <c r="AJ123" s="996"/>
      <c r="AK123" s="997">
        <v>6491</v>
      </c>
      <c r="AL123" s="995"/>
      <c r="AM123" s="995"/>
      <c r="AN123" s="995"/>
      <c r="AO123" s="996"/>
      <c r="AP123" s="998">
        <v>0.1</v>
      </c>
      <c r="AQ123" s="999"/>
      <c r="AR123" s="999"/>
      <c r="AS123" s="999"/>
      <c r="AT123" s="1000"/>
      <c r="AU123" s="1033"/>
      <c r="AV123" s="1034"/>
      <c r="AW123" s="1034"/>
      <c r="AX123" s="1034"/>
      <c r="AY123" s="1034"/>
      <c r="AZ123" s="251" t="s">
        <v>187</v>
      </c>
      <c r="BA123" s="251"/>
      <c r="BB123" s="251"/>
      <c r="BC123" s="251"/>
      <c r="BD123" s="251"/>
      <c r="BE123" s="251"/>
      <c r="BF123" s="251"/>
      <c r="BG123" s="251"/>
      <c r="BH123" s="251"/>
      <c r="BI123" s="251"/>
      <c r="BJ123" s="251"/>
      <c r="BK123" s="251"/>
      <c r="BL123" s="251"/>
      <c r="BM123" s="251"/>
      <c r="BN123" s="251"/>
      <c r="BO123" s="1013" t="s">
        <v>480</v>
      </c>
      <c r="BP123" s="1041"/>
      <c r="BQ123" s="1099">
        <v>14901161</v>
      </c>
      <c r="BR123" s="1100"/>
      <c r="BS123" s="1100"/>
      <c r="BT123" s="1100"/>
      <c r="BU123" s="1100"/>
      <c r="BV123" s="1100">
        <v>14603930</v>
      </c>
      <c r="BW123" s="1100"/>
      <c r="BX123" s="1100"/>
      <c r="BY123" s="1100"/>
      <c r="BZ123" s="1100"/>
      <c r="CA123" s="1100">
        <v>14355989</v>
      </c>
      <c r="CB123" s="1100"/>
      <c r="CC123" s="1100"/>
      <c r="CD123" s="1100"/>
      <c r="CE123" s="1100"/>
      <c r="CF123" s="1037"/>
      <c r="CG123" s="1038"/>
      <c r="CH123" s="1038"/>
      <c r="CI123" s="1038"/>
      <c r="CJ123" s="1039"/>
      <c r="CK123" s="1045"/>
      <c r="CL123" s="1046"/>
      <c r="CM123" s="1046"/>
      <c r="CN123" s="1046"/>
      <c r="CO123" s="1047"/>
      <c r="CP123" s="1055" t="s">
        <v>481</v>
      </c>
      <c r="CQ123" s="1056"/>
      <c r="CR123" s="1056"/>
      <c r="CS123" s="1056"/>
      <c r="CT123" s="1056"/>
      <c r="CU123" s="1056"/>
      <c r="CV123" s="1056"/>
      <c r="CW123" s="1056"/>
      <c r="CX123" s="1056"/>
      <c r="CY123" s="1056"/>
      <c r="CZ123" s="1056"/>
      <c r="DA123" s="1056"/>
      <c r="DB123" s="1056"/>
      <c r="DC123" s="1056"/>
      <c r="DD123" s="1056"/>
      <c r="DE123" s="1056"/>
      <c r="DF123" s="1057"/>
      <c r="DG123" s="994">
        <v>73140</v>
      </c>
      <c r="DH123" s="995"/>
      <c r="DI123" s="995"/>
      <c r="DJ123" s="995"/>
      <c r="DK123" s="996"/>
      <c r="DL123" s="997">
        <v>88513</v>
      </c>
      <c r="DM123" s="995"/>
      <c r="DN123" s="995"/>
      <c r="DO123" s="995"/>
      <c r="DP123" s="996"/>
      <c r="DQ123" s="997">
        <v>64824</v>
      </c>
      <c r="DR123" s="995"/>
      <c r="DS123" s="995"/>
      <c r="DT123" s="995"/>
      <c r="DU123" s="996"/>
      <c r="DV123" s="998">
        <v>1.5</v>
      </c>
      <c r="DW123" s="999"/>
      <c r="DX123" s="999"/>
      <c r="DY123" s="999"/>
      <c r="DZ123" s="1000"/>
    </row>
    <row r="124" spans="1:130" s="230" customFormat="1" ht="26.25" customHeight="1" thickBot="1" x14ac:dyDescent="0.2">
      <c r="A124" s="1093"/>
      <c r="B124" s="985"/>
      <c r="C124" s="958" t="s">
        <v>466</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128</v>
      </c>
      <c r="AB124" s="995"/>
      <c r="AC124" s="995"/>
      <c r="AD124" s="995"/>
      <c r="AE124" s="996"/>
      <c r="AF124" s="997" t="s">
        <v>410</v>
      </c>
      <c r="AG124" s="995"/>
      <c r="AH124" s="995"/>
      <c r="AI124" s="995"/>
      <c r="AJ124" s="996"/>
      <c r="AK124" s="997" t="s">
        <v>128</v>
      </c>
      <c r="AL124" s="995"/>
      <c r="AM124" s="995"/>
      <c r="AN124" s="995"/>
      <c r="AO124" s="996"/>
      <c r="AP124" s="998" t="s">
        <v>392</v>
      </c>
      <c r="AQ124" s="999"/>
      <c r="AR124" s="999"/>
      <c r="AS124" s="999"/>
      <c r="AT124" s="1000"/>
      <c r="AU124" s="1095" t="s">
        <v>482</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79.599999999999994</v>
      </c>
      <c r="BR124" s="1063"/>
      <c r="BS124" s="1063"/>
      <c r="BT124" s="1063"/>
      <c r="BU124" s="1063"/>
      <c r="BV124" s="1063">
        <v>81.900000000000006</v>
      </c>
      <c r="BW124" s="1063"/>
      <c r="BX124" s="1063"/>
      <c r="BY124" s="1063"/>
      <c r="BZ124" s="1063"/>
      <c r="CA124" s="1063">
        <v>82.4</v>
      </c>
      <c r="CB124" s="1063"/>
      <c r="CC124" s="1063"/>
      <c r="CD124" s="1063"/>
      <c r="CE124" s="1063"/>
      <c r="CF124" s="1064"/>
      <c r="CG124" s="1065"/>
      <c r="CH124" s="1065"/>
      <c r="CI124" s="1065"/>
      <c r="CJ124" s="1066"/>
      <c r="CK124" s="1048"/>
      <c r="CL124" s="1048"/>
      <c r="CM124" s="1048"/>
      <c r="CN124" s="1048"/>
      <c r="CO124" s="1049"/>
      <c r="CP124" s="1055" t="s">
        <v>483</v>
      </c>
      <c r="CQ124" s="1056"/>
      <c r="CR124" s="1056"/>
      <c r="CS124" s="1056"/>
      <c r="CT124" s="1056"/>
      <c r="CU124" s="1056"/>
      <c r="CV124" s="1056"/>
      <c r="CW124" s="1056"/>
      <c r="CX124" s="1056"/>
      <c r="CY124" s="1056"/>
      <c r="CZ124" s="1056"/>
      <c r="DA124" s="1056"/>
      <c r="DB124" s="1056"/>
      <c r="DC124" s="1056"/>
      <c r="DD124" s="1056"/>
      <c r="DE124" s="1056"/>
      <c r="DF124" s="1057"/>
      <c r="DG124" s="1040" t="s">
        <v>392</v>
      </c>
      <c r="DH124" s="1022"/>
      <c r="DI124" s="1022"/>
      <c r="DJ124" s="1022"/>
      <c r="DK124" s="1023"/>
      <c r="DL124" s="1021" t="s">
        <v>392</v>
      </c>
      <c r="DM124" s="1022"/>
      <c r="DN124" s="1022"/>
      <c r="DO124" s="1022"/>
      <c r="DP124" s="1023"/>
      <c r="DQ124" s="1021" t="s">
        <v>392</v>
      </c>
      <c r="DR124" s="1022"/>
      <c r="DS124" s="1022"/>
      <c r="DT124" s="1022"/>
      <c r="DU124" s="1023"/>
      <c r="DV124" s="1024" t="s">
        <v>128</v>
      </c>
      <c r="DW124" s="1025"/>
      <c r="DX124" s="1025"/>
      <c r="DY124" s="1025"/>
      <c r="DZ124" s="1026"/>
    </row>
    <row r="125" spans="1:130" s="230" customFormat="1" ht="26.25" customHeight="1" x14ac:dyDescent="0.15">
      <c r="A125" s="1093"/>
      <c r="B125" s="985"/>
      <c r="C125" s="958" t="s">
        <v>468</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128</v>
      </c>
      <c r="AB125" s="995"/>
      <c r="AC125" s="995"/>
      <c r="AD125" s="995"/>
      <c r="AE125" s="996"/>
      <c r="AF125" s="997" t="s">
        <v>128</v>
      </c>
      <c r="AG125" s="995"/>
      <c r="AH125" s="995"/>
      <c r="AI125" s="995"/>
      <c r="AJ125" s="996"/>
      <c r="AK125" s="997" t="s">
        <v>128</v>
      </c>
      <c r="AL125" s="995"/>
      <c r="AM125" s="995"/>
      <c r="AN125" s="995"/>
      <c r="AO125" s="996"/>
      <c r="AP125" s="998" t="s">
        <v>392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484</v>
      </c>
      <c r="CL125" s="1043"/>
      <c r="CM125" s="1043"/>
      <c r="CN125" s="1043"/>
      <c r="CO125" s="1044"/>
      <c r="CP125" s="965" t="s">
        <v>485</v>
      </c>
      <c r="CQ125" s="933"/>
      <c r="CR125" s="933"/>
      <c r="CS125" s="933"/>
      <c r="CT125" s="933"/>
      <c r="CU125" s="933"/>
      <c r="CV125" s="933"/>
      <c r="CW125" s="933"/>
      <c r="CX125" s="933"/>
      <c r="CY125" s="933"/>
      <c r="CZ125" s="933"/>
      <c r="DA125" s="933"/>
      <c r="DB125" s="933"/>
      <c r="DC125" s="933"/>
      <c r="DD125" s="933"/>
      <c r="DE125" s="933"/>
      <c r="DF125" s="934"/>
      <c r="DG125" s="966" t="s">
        <v>392</v>
      </c>
      <c r="DH125" s="967"/>
      <c r="DI125" s="967"/>
      <c r="DJ125" s="967"/>
      <c r="DK125" s="967"/>
      <c r="DL125" s="967" t="s">
        <v>128</v>
      </c>
      <c r="DM125" s="967"/>
      <c r="DN125" s="967"/>
      <c r="DO125" s="967"/>
      <c r="DP125" s="967"/>
      <c r="DQ125" s="967" t="s">
        <v>128</v>
      </c>
      <c r="DR125" s="967"/>
      <c r="DS125" s="967"/>
      <c r="DT125" s="967"/>
      <c r="DU125" s="967"/>
      <c r="DV125" s="968" t="s">
        <v>128</v>
      </c>
      <c r="DW125" s="968"/>
      <c r="DX125" s="968"/>
      <c r="DY125" s="968"/>
      <c r="DZ125" s="969"/>
    </row>
    <row r="126" spans="1:130" s="230" customFormat="1" ht="26.25" customHeight="1" thickBot="1" x14ac:dyDescent="0.2">
      <c r="A126" s="1093"/>
      <c r="B126" s="985"/>
      <c r="C126" s="958" t="s">
        <v>470</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7643</v>
      </c>
      <c r="AB126" s="995"/>
      <c r="AC126" s="995"/>
      <c r="AD126" s="995"/>
      <c r="AE126" s="996"/>
      <c r="AF126" s="997">
        <v>5959</v>
      </c>
      <c r="AG126" s="995"/>
      <c r="AH126" s="995"/>
      <c r="AI126" s="995"/>
      <c r="AJ126" s="996"/>
      <c r="AK126" s="997">
        <v>6198</v>
      </c>
      <c r="AL126" s="995"/>
      <c r="AM126" s="995"/>
      <c r="AN126" s="995"/>
      <c r="AO126" s="996"/>
      <c r="AP126" s="998">
        <v>0.1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486</v>
      </c>
      <c r="CQ126" s="959"/>
      <c r="CR126" s="959"/>
      <c r="CS126" s="959"/>
      <c r="CT126" s="959"/>
      <c r="CU126" s="959"/>
      <c r="CV126" s="959"/>
      <c r="CW126" s="959"/>
      <c r="CX126" s="959"/>
      <c r="CY126" s="959"/>
      <c r="CZ126" s="959"/>
      <c r="DA126" s="959"/>
      <c r="DB126" s="959"/>
      <c r="DC126" s="959"/>
      <c r="DD126" s="959"/>
      <c r="DE126" s="959"/>
      <c r="DF126" s="960"/>
      <c r="DG126" s="961" t="s">
        <v>392</v>
      </c>
      <c r="DH126" s="962"/>
      <c r="DI126" s="962"/>
      <c r="DJ126" s="962"/>
      <c r="DK126" s="962"/>
      <c r="DL126" s="962" t="s">
        <v>128</v>
      </c>
      <c r="DM126" s="962"/>
      <c r="DN126" s="962"/>
      <c r="DO126" s="962"/>
      <c r="DP126" s="962"/>
      <c r="DQ126" s="962" t="s">
        <v>392</v>
      </c>
      <c r="DR126" s="962"/>
      <c r="DS126" s="962"/>
      <c r="DT126" s="962"/>
      <c r="DU126" s="962"/>
      <c r="DV126" s="963" t="s">
        <v>128</v>
      </c>
      <c r="DW126" s="963"/>
      <c r="DX126" s="963"/>
      <c r="DY126" s="963"/>
      <c r="DZ126" s="964"/>
    </row>
    <row r="127" spans="1:130" s="230" customFormat="1" ht="26.25" customHeight="1" x14ac:dyDescent="0.15">
      <c r="A127" s="1094"/>
      <c r="B127" s="987"/>
      <c r="C127" s="1009" t="s">
        <v>487</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5651</v>
      </c>
      <c r="AB127" s="995"/>
      <c r="AC127" s="995"/>
      <c r="AD127" s="995"/>
      <c r="AE127" s="996"/>
      <c r="AF127" s="997">
        <v>16454</v>
      </c>
      <c r="AG127" s="995"/>
      <c r="AH127" s="995"/>
      <c r="AI127" s="995"/>
      <c r="AJ127" s="996"/>
      <c r="AK127" s="997">
        <v>14393</v>
      </c>
      <c r="AL127" s="995"/>
      <c r="AM127" s="995"/>
      <c r="AN127" s="995"/>
      <c r="AO127" s="996"/>
      <c r="AP127" s="998">
        <v>0.3</v>
      </c>
      <c r="AQ127" s="999"/>
      <c r="AR127" s="999"/>
      <c r="AS127" s="999"/>
      <c r="AT127" s="1000"/>
      <c r="AU127" s="232"/>
      <c r="AV127" s="232"/>
      <c r="AW127" s="232"/>
      <c r="AX127" s="1067" t="s">
        <v>488</v>
      </c>
      <c r="AY127" s="1068"/>
      <c r="AZ127" s="1068"/>
      <c r="BA127" s="1068"/>
      <c r="BB127" s="1068"/>
      <c r="BC127" s="1068"/>
      <c r="BD127" s="1068"/>
      <c r="BE127" s="1069"/>
      <c r="BF127" s="1070" t="s">
        <v>489</v>
      </c>
      <c r="BG127" s="1068"/>
      <c r="BH127" s="1068"/>
      <c r="BI127" s="1068"/>
      <c r="BJ127" s="1068"/>
      <c r="BK127" s="1068"/>
      <c r="BL127" s="1069"/>
      <c r="BM127" s="1070" t="s">
        <v>490</v>
      </c>
      <c r="BN127" s="1068"/>
      <c r="BO127" s="1068"/>
      <c r="BP127" s="1068"/>
      <c r="BQ127" s="1068"/>
      <c r="BR127" s="1068"/>
      <c r="BS127" s="1069"/>
      <c r="BT127" s="1070" t="s">
        <v>491</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492</v>
      </c>
      <c r="CQ127" s="959"/>
      <c r="CR127" s="959"/>
      <c r="CS127" s="959"/>
      <c r="CT127" s="959"/>
      <c r="CU127" s="959"/>
      <c r="CV127" s="959"/>
      <c r="CW127" s="959"/>
      <c r="CX127" s="959"/>
      <c r="CY127" s="959"/>
      <c r="CZ127" s="959"/>
      <c r="DA127" s="959"/>
      <c r="DB127" s="959"/>
      <c r="DC127" s="959"/>
      <c r="DD127" s="959"/>
      <c r="DE127" s="959"/>
      <c r="DF127" s="960"/>
      <c r="DG127" s="961" t="s">
        <v>128</v>
      </c>
      <c r="DH127" s="962"/>
      <c r="DI127" s="962"/>
      <c r="DJ127" s="962"/>
      <c r="DK127" s="962"/>
      <c r="DL127" s="962" t="s">
        <v>392</v>
      </c>
      <c r="DM127" s="962"/>
      <c r="DN127" s="962"/>
      <c r="DO127" s="962"/>
      <c r="DP127" s="962"/>
      <c r="DQ127" s="962" t="s">
        <v>392</v>
      </c>
      <c r="DR127" s="962"/>
      <c r="DS127" s="962"/>
      <c r="DT127" s="962"/>
      <c r="DU127" s="962"/>
      <c r="DV127" s="963" t="s">
        <v>128</v>
      </c>
      <c r="DW127" s="963"/>
      <c r="DX127" s="963"/>
      <c r="DY127" s="963"/>
      <c r="DZ127" s="964"/>
    </row>
    <row r="128" spans="1:130" s="230" customFormat="1" ht="26.25" customHeight="1" thickBot="1" x14ac:dyDescent="0.2">
      <c r="A128" s="1077" t="s">
        <v>493</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494</v>
      </c>
      <c r="X128" s="1079"/>
      <c r="Y128" s="1079"/>
      <c r="Z128" s="1080"/>
      <c r="AA128" s="1081">
        <v>88987</v>
      </c>
      <c r="AB128" s="1082"/>
      <c r="AC128" s="1082"/>
      <c r="AD128" s="1082"/>
      <c r="AE128" s="1083"/>
      <c r="AF128" s="1084">
        <v>86536</v>
      </c>
      <c r="AG128" s="1082"/>
      <c r="AH128" s="1082"/>
      <c r="AI128" s="1082"/>
      <c r="AJ128" s="1083"/>
      <c r="AK128" s="1084">
        <v>85517</v>
      </c>
      <c r="AL128" s="1082"/>
      <c r="AM128" s="1082"/>
      <c r="AN128" s="1082"/>
      <c r="AO128" s="1083"/>
      <c r="AP128" s="1085"/>
      <c r="AQ128" s="1086"/>
      <c r="AR128" s="1086"/>
      <c r="AS128" s="1086"/>
      <c r="AT128" s="1087"/>
      <c r="AU128" s="232"/>
      <c r="AV128" s="232"/>
      <c r="AW128" s="232"/>
      <c r="AX128" s="932" t="s">
        <v>495</v>
      </c>
      <c r="AY128" s="933"/>
      <c r="AZ128" s="933"/>
      <c r="BA128" s="933"/>
      <c r="BB128" s="933"/>
      <c r="BC128" s="933"/>
      <c r="BD128" s="933"/>
      <c r="BE128" s="934"/>
      <c r="BF128" s="1088" t="s">
        <v>128</v>
      </c>
      <c r="BG128" s="1089"/>
      <c r="BH128" s="1089"/>
      <c r="BI128" s="1089"/>
      <c r="BJ128" s="1089"/>
      <c r="BK128" s="1089"/>
      <c r="BL128" s="1090"/>
      <c r="BM128" s="1088">
        <v>14.71</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496</v>
      </c>
      <c r="CQ128" s="762"/>
      <c r="CR128" s="762"/>
      <c r="CS128" s="762"/>
      <c r="CT128" s="762"/>
      <c r="CU128" s="762"/>
      <c r="CV128" s="762"/>
      <c r="CW128" s="762"/>
      <c r="CX128" s="762"/>
      <c r="CY128" s="762"/>
      <c r="CZ128" s="762"/>
      <c r="DA128" s="762"/>
      <c r="DB128" s="762"/>
      <c r="DC128" s="762"/>
      <c r="DD128" s="762"/>
      <c r="DE128" s="762"/>
      <c r="DF128" s="1072"/>
      <c r="DG128" s="1073" t="s">
        <v>460</v>
      </c>
      <c r="DH128" s="1074"/>
      <c r="DI128" s="1074"/>
      <c r="DJ128" s="1074"/>
      <c r="DK128" s="1074"/>
      <c r="DL128" s="1074" t="s">
        <v>392</v>
      </c>
      <c r="DM128" s="1074"/>
      <c r="DN128" s="1074"/>
      <c r="DO128" s="1074"/>
      <c r="DP128" s="1074"/>
      <c r="DQ128" s="1074" t="s">
        <v>128</v>
      </c>
      <c r="DR128" s="1074"/>
      <c r="DS128" s="1074"/>
      <c r="DT128" s="1074"/>
      <c r="DU128" s="1074"/>
      <c r="DV128" s="1075" t="s">
        <v>128</v>
      </c>
      <c r="DW128" s="1075"/>
      <c r="DX128" s="1075"/>
      <c r="DY128" s="1075"/>
      <c r="DZ128" s="1076"/>
    </row>
    <row r="129" spans="1:131" s="230" customFormat="1" ht="26.25" customHeight="1" x14ac:dyDescent="0.15">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497</v>
      </c>
      <c r="X129" s="1107"/>
      <c r="Y129" s="1107"/>
      <c r="Z129" s="1108"/>
      <c r="AA129" s="994">
        <v>5376878</v>
      </c>
      <c r="AB129" s="995"/>
      <c r="AC129" s="995"/>
      <c r="AD129" s="995"/>
      <c r="AE129" s="996"/>
      <c r="AF129" s="997">
        <v>5546980</v>
      </c>
      <c r="AG129" s="995"/>
      <c r="AH129" s="995"/>
      <c r="AI129" s="995"/>
      <c r="AJ129" s="996"/>
      <c r="AK129" s="997">
        <v>5470051</v>
      </c>
      <c r="AL129" s="995"/>
      <c r="AM129" s="995"/>
      <c r="AN129" s="995"/>
      <c r="AO129" s="996"/>
      <c r="AP129" s="1109"/>
      <c r="AQ129" s="1110"/>
      <c r="AR129" s="1110"/>
      <c r="AS129" s="1110"/>
      <c r="AT129" s="1111"/>
      <c r="AU129" s="233"/>
      <c r="AV129" s="233"/>
      <c r="AW129" s="233"/>
      <c r="AX129" s="1101" t="s">
        <v>498</v>
      </c>
      <c r="AY129" s="959"/>
      <c r="AZ129" s="959"/>
      <c r="BA129" s="959"/>
      <c r="BB129" s="959"/>
      <c r="BC129" s="959"/>
      <c r="BD129" s="959"/>
      <c r="BE129" s="960"/>
      <c r="BF129" s="1102" t="s">
        <v>128</v>
      </c>
      <c r="BG129" s="1103"/>
      <c r="BH129" s="1103"/>
      <c r="BI129" s="1103"/>
      <c r="BJ129" s="1103"/>
      <c r="BK129" s="1103"/>
      <c r="BL129" s="1104"/>
      <c r="BM129" s="1102">
        <v>19.71</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499</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500</v>
      </c>
      <c r="X130" s="1107"/>
      <c r="Y130" s="1107"/>
      <c r="Z130" s="1108"/>
      <c r="AA130" s="994">
        <v>969523</v>
      </c>
      <c r="AB130" s="995"/>
      <c r="AC130" s="995"/>
      <c r="AD130" s="995"/>
      <c r="AE130" s="996"/>
      <c r="AF130" s="997">
        <v>959974</v>
      </c>
      <c r="AG130" s="995"/>
      <c r="AH130" s="995"/>
      <c r="AI130" s="995"/>
      <c r="AJ130" s="996"/>
      <c r="AK130" s="997">
        <v>1003165</v>
      </c>
      <c r="AL130" s="995"/>
      <c r="AM130" s="995"/>
      <c r="AN130" s="995"/>
      <c r="AO130" s="996"/>
      <c r="AP130" s="1109"/>
      <c r="AQ130" s="1110"/>
      <c r="AR130" s="1110"/>
      <c r="AS130" s="1110"/>
      <c r="AT130" s="1111"/>
      <c r="AU130" s="233"/>
      <c r="AV130" s="233"/>
      <c r="AW130" s="233"/>
      <c r="AX130" s="1101" t="s">
        <v>501</v>
      </c>
      <c r="AY130" s="959"/>
      <c r="AZ130" s="959"/>
      <c r="BA130" s="959"/>
      <c r="BB130" s="959"/>
      <c r="BC130" s="959"/>
      <c r="BD130" s="959"/>
      <c r="BE130" s="960"/>
      <c r="BF130" s="1137">
        <v>11.5</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502</v>
      </c>
      <c r="X131" s="1144"/>
      <c r="Y131" s="1144"/>
      <c r="Z131" s="1145"/>
      <c r="AA131" s="1040">
        <v>4407355</v>
      </c>
      <c r="AB131" s="1022"/>
      <c r="AC131" s="1022"/>
      <c r="AD131" s="1022"/>
      <c r="AE131" s="1023"/>
      <c r="AF131" s="1021">
        <v>4587006</v>
      </c>
      <c r="AG131" s="1022"/>
      <c r="AH131" s="1022"/>
      <c r="AI131" s="1022"/>
      <c r="AJ131" s="1023"/>
      <c r="AK131" s="1021">
        <v>4466886</v>
      </c>
      <c r="AL131" s="1022"/>
      <c r="AM131" s="1022"/>
      <c r="AN131" s="1022"/>
      <c r="AO131" s="1023"/>
      <c r="AP131" s="1146"/>
      <c r="AQ131" s="1147"/>
      <c r="AR131" s="1147"/>
      <c r="AS131" s="1147"/>
      <c r="AT131" s="1148"/>
      <c r="AU131" s="233"/>
      <c r="AV131" s="233"/>
      <c r="AW131" s="233"/>
      <c r="AX131" s="1119" t="s">
        <v>503</v>
      </c>
      <c r="AY131" s="762"/>
      <c r="AZ131" s="762"/>
      <c r="BA131" s="762"/>
      <c r="BB131" s="762"/>
      <c r="BC131" s="762"/>
      <c r="BD131" s="762"/>
      <c r="BE131" s="1072"/>
      <c r="BF131" s="1120">
        <v>82.4</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504</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505</v>
      </c>
      <c r="W132" s="1130"/>
      <c r="X132" s="1130"/>
      <c r="Y132" s="1130"/>
      <c r="Z132" s="1131"/>
      <c r="AA132" s="1132">
        <v>11.513050339999999</v>
      </c>
      <c r="AB132" s="1133"/>
      <c r="AC132" s="1133"/>
      <c r="AD132" s="1133"/>
      <c r="AE132" s="1134"/>
      <c r="AF132" s="1135">
        <v>11.17685479</v>
      </c>
      <c r="AG132" s="1133"/>
      <c r="AH132" s="1133"/>
      <c r="AI132" s="1133"/>
      <c r="AJ132" s="1134"/>
      <c r="AK132" s="1135">
        <v>11.85029123</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506</v>
      </c>
      <c r="W133" s="1113"/>
      <c r="X133" s="1113"/>
      <c r="Y133" s="1113"/>
      <c r="Z133" s="1114"/>
      <c r="AA133" s="1115">
        <v>11.9</v>
      </c>
      <c r="AB133" s="1116"/>
      <c r="AC133" s="1116"/>
      <c r="AD133" s="1116"/>
      <c r="AE133" s="1117"/>
      <c r="AF133" s="1115">
        <v>11.5</v>
      </c>
      <c r="AG133" s="1116"/>
      <c r="AH133" s="1116"/>
      <c r="AI133" s="1116"/>
      <c r="AJ133" s="1117"/>
      <c r="AK133" s="1115">
        <v>11.5</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fbFxtvvjYiWH/v+Cw5TdriZvfIIwwuNAKXFIBq+H0ICgIZX3EIJZvc1uPMNojUx7dNWqX7v2pXnAQ/6SnfK5Q==" saltValue="ySuRqRvd1Xxwf6vdsLXM1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QY+n7oQOcPhY51LcS5zSIKnF5AlVkJGp9laVCGh+ucJI19AVIZwwysZf4F2Y7yVLtC1iZ9o86Dh0su88+v/9Q==" saltValue="IQYDZAcQUYLOehysbW84R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GS547P30SypVuH0s4J0ZhOEKogxKOYs76ScuNmsBbF+fTOzGsfGYfUwp21Q27dBWEqz8a86K03edqt2bgsiug==" saltValue="xyZqSHe5WoHl5a/U4B58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510</v>
      </c>
      <c r="AP7" s="272"/>
      <c r="AQ7" s="273" t="s">
        <v>511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512</v>
      </c>
      <c r="AQ8" s="279" t="s">
        <v>513</v>
      </c>
      <c r="AR8" s="280" t="s">
        <v>514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515</v>
      </c>
      <c r="AL9" s="1153"/>
      <c r="AM9" s="1153"/>
      <c r="AN9" s="1154"/>
      <c r="AO9" s="281">
        <v>1860886</v>
      </c>
      <c r="AP9" s="281">
        <v>216659</v>
      </c>
      <c r="AQ9" s="282">
        <v>166998</v>
      </c>
      <c r="AR9" s="283">
        <v>29.7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516</v>
      </c>
      <c r="AL10" s="1153"/>
      <c r="AM10" s="1153"/>
      <c r="AN10" s="1154"/>
      <c r="AO10" s="284">
        <v>240817</v>
      </c>
      <c r="AP10" s="284">
        <v>28038</v>
      </c>
      <c r="AQ10" s="285">
        <v>26170</v>
      </c>
      <c r="AR10" s="286">
        <v>7.1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517</v>
      </c>
      <c r="AL11" s="1153"/>
      <c r="AM11" s="1153"/>
      <c r="AN11" s="1154"/>
      <c r="AO11" s="284">
        <v>228691</v>
      </c>
      <c r="AP11" s="284">
        <v>26626</v>
      </c>
      <c r="AQ11" s="285">
        <v>5047</v>
      </c>
      <c r="AR11" s="286">
        <v>427.6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518</v>
      </c>
      <c r="AL12" s="1153"/>
      <c r="AM12" s="1153"/>
      <c r="AN12" s="1154"/>
      <c r="AO12" s="284" t="s">
        <v>519</v>
      </c>
      <c r="AP12" s="284" t="s">
        <v>519</v>
      </c>
      <c r="AQ12" s="285" t="s">
        <v>519</v>
      </c>
      <c r="AR12" s="286" t="s">
        <v>519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520</v>
      </c>
      <c r="AL13" s="1153"/>
      <c r="AM13" s="1153"/>
      <c r="AN13" s="1154"/>
      <c r="AO13" s="284">
        <v>30284</v>
      </c>
      <c r="AP13" s="284">
        <v>3526</v>
      </c>
      <c r="AQ13" s="285">
        <v>6466</v>
      </c>
      <c r="AR13" s="286">
        <v>-45.5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521</v>
      </c>
      <c r="AL14" s="1153"/>
      <c r="AM14" s="1153"/>
      <c r="AN14" s="1154"/>
      <c r="AO14" s="284">
        <v>27021</v>
      </c>
      <c r="AP14" s="284">
        <v>3146</v>
      </c>
      <c r="AQ14" s="285">
        <v>3589</v>
      </c>
      <c r="AR14" s="286">
        <v>-12.3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522</v>
      </c>
      <c r="AL15" s="1156"/>
      <c r="AM15" s="1156"/>
      <c r="AN15" s="1157"/>
      <c r="AO15" s="284">
        <v>-138795</v>
      </c>
      <c r="AP15" s="284">
        <v>-16160</v>
      </c>
      <c r="AQ15" s="285">
        <v>-12920</v>
      </c>
      <c r="AR15" s="286">
        <v>25.1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187</v>
      </c>
      <c r="AL16" s="1156"/>
      <c r="AM16" s="1156"/>
      <c r="AN16" s="1157"/>
      <c r="AO16" s="284">
        <v>2248904</v>
      </c>
      <c r="AP16" s="284">
        <v>261835</v>
      </c>
      <c r="AQ16" s="285">
        <v>195349</v>
      </c>
      <c r="AR16" s="286">
        <v>34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527</v>
      </c>
      <c r="AL21" s="1159"/>
      <c r="AM21" s="1159"/>
      <c r="AN21" s="1160"/>
      <c r="AO21" s="297">
        <v>22.94</v>
      </c>
      <c r="AP21" s="298">
        <v>16.600000000000001</v>
      </c>
      <c r="AQ21" s="299">
        <v>6.34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528</v>
      </c>
      <c r="AL22" s="1159"/>
      <c r="AM22" s="1159"/>
      <c r="AN22" s="1160"/>
      <c r="AO22" s="302">
        <v>96.7</v>
      </c>
      <c r="AP22" s="303">
        <v>95.6</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529</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510</v>
      </c>
      <c r="AP30" s="272"/>
      <c r="AQ30" s="273" t="s">
        <v>511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512</v>
      </c>
      <c r="AQ31" s="279" t="s">
        <v>513</v>
      </c>
      <c r="AR31" s="280" t="s">
        <v>514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532</v>
      </c>
      <c r="AL32" s="1167"/>
      <c r="AM32" s="1167"/>
      <c r="AN32" s="1168"/>
      <c r="AO32" s="312">
        <v>1039503</v>
      </c>
      <c r="AP32" s="312">
        <v>121027</v>
      </c>
      <c r="AQ32" s="313">
        <v>125145</v>
      </c>
      <c r="AR32" s="314">
        <v>-3.3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533</v>
      </c>
      <c r="AL33" s="1167"/>
      <c r="AM33" s="1167"/>
      <c r="AN33" s="1168"/>
      <c r="AO33" s="312" t="s">
        <v>519</v>
      </c>
      <c r="AP33" s="312" t="s">
        <v>519</v>
      </c>
      <c r="AQ33" s="313">
        <v>142</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534</v>
      </c>
      <c r="AL34" s="1167"/>
      <c r="AM34" s="1167"/>
      <c r="AN34" s="1168"/>
      <c r="AO34" s="312" t="s">
        <v>519</v>
      </c>
      <c r="AP34" s="312" t="s">
        <v>519</v>
      </c>
      <c r="AQ34" s="313">
        <v>186</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535</v>
      </c>
      <c r="AL35" s="1167"/>
      <c r="AM35" s="1167"/>
      <c r="AN35" s="1168"/>
      <c r="AO35" s="312">
        <v>460145</v>
      </c>
      <c r="AP35" s="312">
        <v>53574</v>
      </c>
      <c r="AQ35" s="313">
        <v>24116</v>
      </c>
      <c r="AR35" s="314">
        <v>122.2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536</v>
      </c>
      <c r="AL36" s="1167"/>
      <c r="AM36" s="1167"/>
      <c r="AN36" s="1168"/>
      <c r="AO36" s="312">
        <v>77826</v>
      </c>
      <c r="AP36" s="312">
        <v>9061</v>
      </c>
      <c r="AQ36" s="313">
        <v>3945</v>
      </c>
      <c r="AR36" s="314">
        <v>129.69999999999999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537</v>
      </c>
      <c r="AL37" s="1167"/>
      <c r="AM37" s="1167"/>
      <c r="AN37" s="1168"/>
      <c r="AO37" s="312">
        <v>40524</v>
      </c>
      <c r="AP37" s="312">
        <v>4718</v>
      </c>
      <c r="AQ37" s="313">
        <v>817</v>
      </c>
      <c r="AR37" s="314">
        <v>477.5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538</v>
      </c>
      <c r="AL38" s="1170"/>
      <c r="AM38" s="1170"/>
      <c r="AN38" s="1171"/>
      <c r="AO38" s="315">
        <v>23</v>
      </c>
      <c r="AP38" s="315">
        <v>3</v>
      </c>
      <c r="AQ38" s="316">
        <v>16</v>
      </c>
      <c r="AR38" s="304">
        <v>-81.3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539</v>
      </c>
      <c r="AL39" s="1170"/>
      <c r="AM39" s="1170"/>
      <c r="AN39" s="1171"/>
      <c r="AO39" s="312">
        <v>-85517</v>
      </c>
      <c r="AP39" s="312">
        <v>-9957</v>
      </c>
      <c r="AQ39" s="313">
        <v>-6780</v>
      </c>
      <c r="AR39" s="314">
        <v>46.9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540</v>
      </c>
      <c r="AL40" s="1167"/>
      <c r="AM40" s="1167"/>
      <c r="AN40" s="1168"/>
      <c r="AO40" s="312">
        <v>-1003165</v>
      </c>
      <c r="AP40" s="312">
        <v>-116796</v>
      </c>
      <c r="AQ40" s="313">
        <v>-98746</v>
      </c>
      <c r="AR40" s="314">
        <v>18.3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300</v>
      </c>
      <c r="AL41" s="1173"/>
      <c r="AM41" s="1173"/>
      <c r="AN41" s="1174"/>
      <c r="AO41" s="312">
        <v>529339</v>
      </c>
      <c r="AP41" s="312">
        <v>61630</v>
      </c>
      <c r="AQ41" s="313">
        <v>48842</v>
      </c>
      <c r="AR41" s="314">
        <v>26.2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510</v>
      </c>
      <c r="AN49" s="1163" t="s">
        <v>544</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545</v>
      </c>
      <c r="AO50" s="329" t="s">
        <v>546</v>
      </c>
      <c r="AP50" s="330" t="s">
        <v>547</v>
      </c>
      <c r="AQ50" s="331" t="s">
        <v>548</v>
      </c>
      <c r="AR50" s="332" t="s">
        <v>549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2431180</v>
      </c>
      <c r="AN51" s="334">
        <v>258746</v>
      </c>
      <c r="AO51" s="335">
        <v>5.3</v>
      </c>
      <c r="AP51" s="336">
        <v>167497</v>
      </c>
      <c r="AQ51" s="337">
        <v>-17.399999999999999</v>
      </c>
      <c r="AR51" s="338">
        <v>22.7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1379616</v>
      </c>
      <c r="AN52" s="342">
        <v>146830</v>
      </c>
      <c r="AO52" s="343">
        <v>72.5</v>
      </c>
      <c r="AP52" s="344">
        <v>82571</v>
      </c>
      <c r="AQ52" s="345">
        <v>3.6</v>
      </c>
      <c r="AR52" s="346">
        <v>68.900000000000006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4338942</v>
      </c>
      <c r="AN53" s="334">
        <v>472497</v>
      </c>
      <c r="AO53" s="335">
        <v>82.6</v>
      </c>
      <c r="AP53" s="336">
        <v>190274</v>
      </c>
      <c r="AQ53" s="337">
        <v>13.6</v>
      </c>
      <c r="AR53" s="338">
        <v>69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2624870</v>
      </c>
      <c r="AN54" s="342">
        <v>285840</v>
      </c>
      <c r="AO54" s="343">
        <v>94.7</v>
      </c>
      <c r="AP54" s="344">
        <v>88584</v>
      </c>
      <c r="AQ54" s="345">
        <v>7.3</v>
      </c>
      <c r="AR54" s="346">
        <v>87.4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3042173</v>
      </c>
      <c r="AN55" s="334">
        <v>335633</v>
      </c>
      <c r="AO55" s="335">
        <v>-29</v>
      </c>
      <c r="AP55" s="336">
        <v>200194</v>
      </c>
      <c r="AQ55" s="337">
        <v>5.2</v>
      </c>
      <c r="AR55" s="338">
        <v>-34.200000000000003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1938058</v>
      </c>
      <c r="AN56" s="342">
        <v>213819</v>
      </c>
      <c r="AO56" s="343">
        <v>-25.2</v>
      </c>
      <c r="AP56" s="344">
        <v>106422</v>
      </c>
      <c r="AQ56" s="345">
        <v>20.100000000000001</v>
      </c>
      <c r="AR56" s="346">
        <v>-45.3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2436291</v>
      </c>
      <c r="AN57" s="334">
        <v>276600</v>
      </c>
      <c r="AO57" s="335">
        <v>-17.600000000000001</v>
      </c>
      <c r="AP57" s="336">
        <v>196914</v>
      </c>
      <c r="AQ57" s="337">
        <v>-1.6</v>
      </c>
      <c r="AR57" s="338">
        <v>-16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1241899</v>
      </c>
      <c r="AN58" s="342">
        <v>140997</v>
      </c>
      <c r="AO58" s="343">
        <v>-34.1</v>
      </c>
      <c r="AP58" s="344">
        <v>98966</v>
      </c>
      <c r="AQ58" s="345">
        <v>-7</v>
      </c>
      <c r="AR58" s="346">
        <v>-27.1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1992507</v>
      </c>
      <c r="AN59" s="334">
        <v>231984</v>
      </c>
      <c r="AO59" s="335">
        <v>-16.100000000000001</v>
      </c>
      <c r="AP59" s="336">
        <v>204757</v>
      </c>
      <c r="AQ59" s="337">
        <v>4</v>
      </c>
      <c r="AR59" s="338">
        <v>-20.100000000000001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1030667</v>
      </c>
      <c r="AN60" s="342">
        <v>119998</v>
      </c>
      <c r="AO60" s="343">
        <v>-14.9</v>
      </c>
      <c r="AP60" s="344">
        <v>106071</v>
      </c>
      <c r="AQ60" s="345">
        <v>7.2</v>
      </c>
      <c r="AR60" s="346">
        <v>-22.1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2848219</v>
      </c>
      <c r="AN61" s="349">
        <v>315092</v>
      </c>
      <c r="AO61" s="350">
        <v>5</v>
      </c>
      <c r="AP61" s="351">
        <v>191927</v>
      </c>
      <c r="AQ61" s="352">
        <v>0.8</v>
      </c>
      <c r="AR61" s="338">
        <v>4.2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1643022</v>
      </c>
      <c r="AN62" s="342">
        <v>181497</v>
      </c>
      <c r="AO62" s="343">
        <v>18.600000000000001</v>
      </c>
      <c r="AP62" s="344">
        <v>96523</v>
      </c>
      <c r="AQ62" s="345">
        <v>6.2</v>
      </c>
      <c r="AR62" s="346">
        <v>12.4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sGYkz6t0kormF7bCDH0oNEJERGHtPAFJQOqIy5HDf/FhNIM7i2OPOQLIcWDc7uLtdYN0s90/IR+4DmB3hjRrQ==" saltValue="QaQXFb0cCTt490cZcSA8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558</v>
      </c>
    </row>
    <row r="120" spans="125:125" ht="13.5" hidden="1" customHeight="1" x14ac:dyDescent="0.15"/>
    <row r="121" spans="125:125" ht="13.5" hidden="1" customHeight="1" x14ac:dyDescent="0.15">
      <c r="DU121" s="259"/>
    </row>
  </sheetData>
  <sheetProtection algorithmName="SHA-512" hashValue="ARjCO7vPgVT9BpXWdU6Pz2MLNx6wuE1uqbgNdOlBFVgspvkB1APl+RPyi4IO1kt0Jh9UNR2xHzXGM1QaUElpMg==" saltValue="MGBB24wxrlr8PWcX5UP1+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559</v>
      </c>
    </row>
  </sheetData>
  <sheetProtection algorithmName="SHA-512" hashValue="jsQFbPfzdlO5CHlW9Tt3ZNzoMET19td+WLAlW7NVO286RU+XwyIzbKKYvZ1adwOh4tVZenc7ti5w3ZzR7Xvsgg==" saltValue="XGtA8Mdlym+sAdjgHGhb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75" t="s">
        <v>3</v>
      </c>
      <c r="D47" s="1175"/>
      <c r="E47" s="1176"/>
      <c r="F47" s="11">
        <v>11.25</v>
      </c>
      <c r="G47" s="12">
        <v>10.48</v>
      </c>
      <c r="H47" s="12">
        <v>7.9</v>
      </c>
      <c r="I47" s="12">
        <v>7.45</v>
      </c>
      <c r="J47" s="13">
        <v>9.34</v>
      </c>
    </row>
    <row r="48" spans="2:10" ht="57.75" customHeight="1" x14ac:dyDescent="0.15">
      <c r="B48" s="14"/>
      <c r="C48" s="1177" t="s">
        <v>4</v>
      </c>
      <c r="D48" s="1177"/>
      <c r="E48" s="1178"/>
      <c r="F48" s="15">
        <v>9.68</v>
      </c>
      <c r="G48" s="16">
        <v>8.1300000000000008</v>
      </c>
      <c r="H48" s="16">
        <v>8.9700000000000006</v>
      </c>
      <c r="I48" s="16">
        <v>10.68</v>
      </c>
      <c r="J48" s="17">
        <v>11.33</v>
      </c>
    </row>
    <row r="49" spans="2:10" ht="57.75" customHeight="1" thickBot="1" x14ac:dyDescent="0.2">
      <c r="B49" s="18"/>
      <c r="C49" s="1179" t="s">
        <v>5</v>
      </c>
      <c r="D49" s="1179"/>
      <c r="E49" s="1180"/>
      <c r="F49" s="19" t="s">
        <v>565</v>
      </c>
      <c r="G49" s="20" t="s">
        <v>566</v>
      </c>
      <c r="H49" s="20" t="s">
        <v>567</v>
      </c>
      <c r="I49" s="20" t="s">
        <v>568</v>
      </c>
      <c r="J49" s="21" t="s">
        <v>569</v>
      </c>
    </row>
    <row r="50" spans="2:10" x14ac:dyDescent="0.15"/>
  </sheetData>
  <sheetProtection algorithmName="SHA-512" hashValue="jwZiHe/nBbQ0DGo/QZTZHRe8KicN3fnGsvQBQyO56quRq0Ih0a1AtMiGBOTt1WoVXDc4jWEh0uZeZbQXHjfDDA==" saltValue="+8eje5xSwEduMT6eWxI+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87" t="s">
        <v>570</v>
      </c>
      <c r="D34" s="1187"/>
      <c r="E34" s="1188"/>
      <c r="F34" s="32">
        <v>9.67</v>
      </c>
      <c r="G34" s="33">
        <v>8.1199999999999992</v>
      </c>
      <c r="H34" s="33">
        <v>8.9700000000000006</v>
      </c>
      <c r="I34" s="33">
        <v>10.68</v>
      </c>
      <c r="J34" s="34">
        <v>11.32</v>
      </c>
      <c r="K34" s="22"/>
      <c r="L34" s="22"/>
      <c r="M34" s="22"/>
      <c r="N34" s="22"/>
      <c r="O34" s="22"/>
      <c r="P34" s="22"/>
    </row>
    <row r="35" spans="1:16" ht="39" customHeight="1" x14ac:dyDescent="0.15">
      <c r="A35" s="22"/>
      <c r="B35" s="35"/>
      <c r="C35" s="1181" t="s">
        <v>571</v>
      </c>
      <c r="D35" s="1182"/>
      <c r="E35" s="1183"/>
      <c r="F35" s="36">
        <v>4.75</v>
      </c>
      <c r="G35" s="37">
        <v>4.0999999999999996</v>
      </c>
      <c r="H35" s="37">
        <v>3.81</v>
      </c>
      <c r="I35" s="37">
        <v>3</v>
      </c>
      <c r="J35" s="38">
        <v>2.9</v>
      </c>
      <c r="K35" s="22"/>
      <c r="L35" s="22"/>
      <c r="M35" s="22"/>
      <c r="N35" s="22"/>
      <c r="O35" s="22"/>
      <c r="P35" s="22"/>
    </row>
    <row r="36" spans="1:16" ht="39" customHeight="1" x14ac:dyDescent="0.15">
      <c r="A36" s="22"/>
      <c r="B36" s="35"/>
      <c r="C36" s="1181" t="s">
        <v>572</v>
      </c>
      <c r="D36" s="1182"/>
      <c r="E36" s="1183"/>
      <c r="F36" s="36">
        <v>0.64</v>
      </c>
      <c r="G36" s="37">
        <v>0</v>
      </c>
      <c r="H36" s="37">
        <v>0.69</v>
      </c>
      <c r="I36" s="37">
        <v>0.78</v>
      </c>
      <c r="J36" s="38">
        <v>0.51</v>
      </c>
      <c r="K36" s="22"/>
      <c r="L36" s="22"/>
      <c r="M36" s="22"/>
      <c r="N36" s="22"/>
      <c r="O36" s="22"/>
      <c r="P36" s="22"/>
    </row>
    <row r="37" spans="1:16" ht="39" customHeight="1" x14ac:dyDescent="0.15">
      <c r="A37" s="22"/>
      <c r="B37" s="35"/>
      <c r="C37" s="1181" t="s">
        <v>573</v>
      </c>
      <c r="D37" s="1182"/>
      <c r="E37" s="1183"/>
      <c r="F37" s="36">
        <v>0.38</v>
      </c>
      <c r="G37" s="37">
        <v>0.34</v>
      </c>
      <c r="H37" s="37">
        <v>0.86</v>
      </c>
      <c r="I37" s="37">
        <v>0.37</v>
      </c>
      <c r="J37" s="38">
        <v>0.23</v>
      </c>
      <c r="K37" s="22"/>
      <c r="L37" s="22"/>
      <c r="M37" s="22"/>
      <c r="N37" s="22"/>
      <c r="O37" s="22"/>
      <c r="P37" s="22"/>
    </row>
    <row r="38" spans="1:16" ht="39" customHeight="1" x14ac:dyDescent="0.15">
      <c r="A38" s="22"/>
      <c r="B38" s="35"/>
      <c r="C38" s="1181" t="s">
        <v>574</v>
      </c>
      <c r="D38" s="1182"/>
      <c r="E38" s="1183"/>
      <c r="F38" s="36">
        <v>0.1</v>
      </c>
      <c r="G38" s="37">
        <v>0.04</v>
      </c>
      <c r="H38" s="37">
        <v>7.0000000000000007E-2</v>
      </c>
      <c r="I38" s="37">
        <v>0.05</v>
      </c>
      <c r="J38" s="38">
        <v>0.05</v>
      </c>
      <c r="K38" s="22"/>
      <c r="L38" s="22"/>
      <c r="M38" s="22"/>
      <c r="N38" s="22"/>
      <c r="O38" s="22"/>
      <c r="P38" s="22"/>
    </row>
    <row r="39" spans="1:16" ht="39" customHeight="1" x14ac:dyDescent="0.15">
      <c r="A39" s="22"/>
      <c r="B39" s="35"/>
      <c r="C39" s="1181" t="s">
        <v>575</v>
      </c>
      <c r="D39" s="1182"/>
      <c r="E39" s="1183"/>
      <c r="F39" s="36">
        <v>0</v>
      </c>
      <c r="G39" s="37">
        <v>0</v>
      </c>
      <c r="H39" s="37">
        <v>0</v>
      </c>
      <c r="I39" s="37">
        <v>0</v>
      </c>
      <c r="J39" s="38">
        <v>0.01</v>
      </c>
      <c r="K39" s="22"/>
      <c r="L39" s="22"/>
      <c r="M39" s="22"/>
      <c r="N39" s="22"/>
      <c r="O39" s="22"/>
      <c r="P39" s="22"/>
    </row>
    <row r="40" spans="1:16" ht="39" customHeight="1" x14ac:dyDescent="0.15">
      <c r="A40" s="22"/>
      <c r="B40" s="35"/>
      <c r="C40" s="1181" t="s">
        <v>576</v>
      </c>
      <c r="D40" s="1182"/>
      <c r="E40" s="1183"/>
      <c r="F40" s="36">
        <v>0</v>
      </c>
      <c r="G40" s="37">
        <v>0.01</v>
      </c>
      <c r="H40" s="37">
        <v>0.01</v>
      </c>
      <c r="I40" s="37">
        <v>0.04</v>
      </c>
      <c r="J40" s="38">
        <v>0</v>
      </c>
      <c r="K40" s="22"/>
      <c r="L40" s="22"/>
      <c r="M40" s="22"/>
      <c r="N40" s="22"/>
      <c r="O40" s="22"/>
      <c r="P40" s="22"/>
    </row>
    <row r="41" spans="1:16" ht="39" customHeight="1" x14ac:dyDescent="0.15">
      <c r="A41" s="22"/>
      <c r="B41" s="35"/>
      <c r="C41" s="1181" t="s">
        <v>577</v>
      </c>
      <c r="D41" s="1182"/>
      <c r="E41" s="1183"/>
      <c r="F41" s="36">
        <v>0.33</v>
      </c>
      <c r="G41" s="37">
        <v>0</v>
      </c>
      <c r="H41" s="37">
        <v>0</v>
      </c>
      <c r="I41" s="37">
        <v>0</v>
      </c>
      <c r="J41" s="38">
        <v>0</v>
      </c>
      <c r="K41" s="22"/>
      <c r="L41" s="22"/>
      <c r="M41" s="22"/>
      <c r="N41" s="22"/>
      <c r="O41" s="22"/>
      <c r="P41" s="22"/>
    </row>
    <row r="42" spans="1:16" ht="39" customHeight="1" x14ac:dyDescent="0.15">
      <c r="A42" s="22"/>
      <c r="B42" s="39"/>
      <c r="C42" s="1181" t="s">
        <v>578</v>
      </c>
      <c r="D42" s="1182"/>
      <c r="E42" s="1183"/>
      <c r="F42" s="36" t="s">
        <v>519</v>
      </c>
      <c r="G42" s="37" t="s">
        <v>519</v>
      </c>
      <c r="H42" s="37" t="s">
        <v>519</v>
      </c>
      <c r="I42" s="37" t="s">
        <v>519</v>
      </c>
      <c r="J42" s="38" t="s">
        <v>519</v>
      </c>
      <c r="K42" s="22"/>
      <c r="L42" s="22"/>
      <c r="M42" s="22"/>
      <c r="N42" s="22"/>
      <c r="O42" s="22"/>
      <c r="P42" s="22"/>
    </row>
    <row r="43" spans="1:16" ht="39" customHeight="1" thickBot="1" x14ac:dyDescent="0.2">
      <c r="A43" s="22"/>
      <c r="B43" s="40"/>
      <c r="C43" s="1184" t="s">
        <v>579</v>
      </c>
      <c r="D43" s="1185"/>
      <c r="E43" s="1186"/>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0b026ZFu65NFGM6VeFZhyc1DHy7BjnH96XyfgnTdqqMTSgDk9ssTYdF4kOVZA0yWLpANz/5A3yxWyN9IB4njQ==" saltValue="+QMgH+qTUNZ6TG1Hl+42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1055</v>
      </c>
      <c r="L45" s="60">
        <v>1052</v>
      </c>
      <c r="M45" s="60">
        <v>1037</v>
      </c>
      <c r="N45" s="60">
        <v>1025</v>
      </c>
      <c r="O45" s="61">
        <v>1040</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519</v>
      </c>
      <c r="L46" s="64" t="s">
        <v>519</v>
      </c>
      <c r="M46" s="64" t="s">
        <v>519</v>
      </c>
      <c r="N46" s="64" t="s">
        <v>519</v>
      </c>
      <c r="O46" s="65" t="s">
        <v>519</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519</v>
      </c>
      <c r="L47" s="64" t="s">
        <v>519</v>
      </c>
      <c r="M47" s="64" t="s">
        <v>519</v>
      </c>
      <c r="N47" s="64" t="s">
        <v>519</v>
      </c>
      <c r="O47" s="65" t="s">
        <v>519</v>
      </c>
      <c r="P47" s="48"/>
      <c r="Q47" s="48"/>
      <c r="R47" s="48"/>
      <c r="S47" s="48"/>
      <c r="T47" s="48"/>
      <c r="U47" s="48"/>
    </row>
    <row r="48" spans="1:21" ht="30.75" customHeight="1" x14ac:dyDescent="0.15">
      <c r="A48" s="48"/>
      <c r="B48" s="1191"/>
      <c r="C48" s="1192"/>
      <c r="D48" s="62"/>
      <c r="E48" s="1197" t="s">
        <v>15</v>
      </c>
      <c r="F48" s="1197"/>
      <c r="G48" s="1197"/>
      <c r="H48" s="1197"/>
      <c r="I48" s="1197"/>
      <c r="J48" s="1198"/>
      <c r="K48" s="63">
        <v>464</v>
      </c>
      <c r="L48" s="64">
        <v>410</v>
      </c>
      <c r="M48" s="64">
        <v>414</v>
      </c>
      <c r="N48" s="64">
        <v>409</v>
      </c>
      <c r="O48" s="65">
        <v>460</v>
      </c>
      <c r="P48" s="48"/>
      <c r="Q48" s="48"/>
      <c r="R48" s="48"/>
      <c r="S48" s="48"/>
      <c r="T48" s="48"/>
      <c r="U48" s="48"/>
    </row>
    <row r="49" spans="1:21" ht="30.75" customHeight="1" x14ac:dyDescent="0.15">
      <c r="A49" s="48"/>
      <c r="B49" s="1191"/>
      <c r="C49" s="1192"/>
      <c r="D49" s="62"/>
      <c r="E49" s="1197" t="s">
        <v>16</v>
      </c>
      <c r="F49" s="1197"/>
      <c r="G49" s="1197"/>
      <c r="H49" s="1197"/>
      <c r="I49" s="1197"/>
      <c r="J49" s="1198"/>
      <c r="K49" s="63">
        <v>15</v>
      </c>
      <c r="L49" s="64">
        <v>21</v>
      </c>
      <c r="M49" s="64">
        <v>78</v>
      </c>
      <c r="N49" s="64">
        <v>78</v>
      </c>
      <c r="O49" s="65">
        <v>78</v>
      </c>
      <c r="P49" s="48"/>
      <c r="Q49" s="48"/>
      <c r="R49" s="48"/>
      <c r="S49" s="48"/>
      <c r="T49" s="48"/>
      <c r="U49" s="48"/>
    </row>
    <row r="50" spans="1:21" ht="30.75" customHeight="1" x14ac:dyDescent="0.15">
      <c r="A50" s="48"/>
      <c r="B50" s="1191"/>
      <c r="C50" s="1192"/>
      <c r="D50" s="62"/>
      <c r="E50" s="1197" t="s">
        <v>17</v>
      </c>
      <c r="F50" s="1197"/>
      <c r="G50" s="1197"/>
      <c r="H50" s="1197"/>
      <c r="I50" s="1197"/>
      <c r="J50" s="1198"/>
      <c r="K50" s="63">
        <v>35</v>
      </c>
      <c r="L50" s="64">
        <v>32</v>
      </c>
      <c r="M50" s="64">
        <v>37</v>
      </c>
      <c r="N50" s="64">
        <v>47</v>
      </c>
      <c r="O50" s="65">
        <v>41</v>
      </c>
      <c r="P50" s="48"/>
      <c r="Q50" s="48"/>
      <c r="R50" s="48"/>
      <c r="S50" s="48"/>
      <c r="T50" s="48"/>
      <c r="U50" s="48"/>
    </row>
    <row r="51" spans="1:21" ht="30.75" customHeight="1" x14ac:dyDescent="0.15">
      <c r="A51" s="48"/>
      <c r="B51" s="1193"/>
      <c r="C51" s="1194"/>
      <c r="D51" s="66"/>
      <c r="E51" s="1197" t="s">
        <v>18</v>
      </c>
      <c r="F51" s="1197"/>
      <c r="G51" s="1197"/>
      <c r="H51" s="1197"/>
      <c r="I51" s="1197"/>
      <c r="J51" s="1198"/>
      <c r="K51" s="63">
        <v>0</v>
      </c>
      <c r="L51" s="64">
        <v>0</v>
      </c>
      <c r="M51" s="64">
        <v>0</v>
      </c>
      <c r="N51" s="64">
        <v>0</v>
      </c>
      <c r="O51" s="65">
        <v>0</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1040</v>
      </c>
      <c r="L52" s="64">
        <v>1008</v>
      </c>
      <c r="M52" s="64">
        <v>1058</v>
      </c>
      <c r="N52" s="64">
        <v>1047</v>
      </c>
      <c r="O52" s="65">
        <v>1089</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529</v>
      </c>
      <c r="L53" s="69">
        <v>507</v>
      </c>
      <c r="M53" s="69">
        <v>508</v>
      </c>
      <c r="N53" s="69">
        <v>512</v>
      </c>
      <c r="O53" s="70">
        <v>530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g1ur/44QwdOpK0K5+vCsqswVJYafbm0srY3twIkx/bhm6OLYFX9TZ3KYADTdeNZxTWd0CWpg46gck17mmgoDA==" saltValue="ADCU5TAudfxx9oe4zVHJT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560</v>
      </c>
      <c r="J40" s="103" t="s">
        <v>561</v>
      </c>
      <c r="K40" s="103" t="s">
        <v>562</v>
      </c>
      <c r="L40" s="103" t="s">
        <v>563</v>
      </c>
      <c r="M40" s="104" t="s">
        <v>564</v>
      </c>
    </row>
    <row r="41" spans="2:13" ht="27.75" customHeight="1" x14ac:dyDescent="0.15">
      <c r="B41" s="1220" t="s">
        <v>32</v>
      </c>
      <c r="C41" s="1221"/>
      <c r="D41" s="105"/>
      <c r="E41" s="1226" t="s">
        <v>33</v>
      </c>
      <c r="F41" s="1226"/>
      <c r="G41" s="1226"/>
      <c r="H41" s="1227"/>
      <c r="I41" s="355">
        <v>9501</v>
      </c>
      <c r="J41" s="356">
        <v>11270</v>
      </c>
      <c r="K41" s="356">
        <v>12158</v>
      </c>
      <c r="L41" s="356">
        <v>12530</v>
      </c>
      <c r="M41" s="357">
        <v>12503</v>
      </c>
    </row>
    <row r="42" spans="2:13" ht="27.75" customHeight="1" x14ac:dyDescent="0.15">
      <c r="B42" s="1222"/>
      <c r="C42" s="1223"/>
      <c r="D42" s="106"/>
      <c r="E42" s="1228" t="s">
        <v>34</v>
      </c>
      <c r="F42" s="1228"/>
      <c r="G42" s="1228"/>
      <c r="H42" s="1229"/>
      <c r="I42" s="358">
        <v>155</v>
      </c>
      <c r="J42" s="359">
        <v>134</v>
      </c>
      <c r="K42" s="359">
        <v>144</v>
      </c>
      <c r="L42" s="359">
        <v>119</v>
      </c>
      <c r="M42" s="360">
        <v>71</v>
      </c>
    </row>
    <row r="43" spans="2:13" ht="27.75" customHeight="1" x14ac:dyDescent="0.15">
      <c r="B43" s="1222"/>
      <c r="C43" s="1223"/>
      <c r="D43" s="106"/>
      <c r="E43" s="1228" t="s">
        <v>35</v>
      </c>
      <c r="F43" s="1228"/>
      <c r="G43" s="1228"/>
      <c r="H43" s="1229"/>
      <c r="I43" s="358">
        <v>3802</v>
      </c>
      <c r="J43" s="359">
        <v>3525</v>
      </c>
      <c r="K43" s="359">
        <v>3329</v>
      </c>
      <c r="L43" s="359">
        <v>3047</v>
      </c>
      <c r="M43" s="360">
        <v>2959</v>
      </c>
    </row>
    <row r="44" spans="2:13" ht="27.75" customHeight="1" x14ac:dyDescent="0.15">
      <c r="B44" s="1222"/>
      <c r="C44" s="1223"/>
      <c r="D44" s="106"/>
      <c r="E44" s="1228" t="s">
        <v>36</v>
      </c>
      <c r="F44" s="1228"/>
      <c r="G44" s="1228"/>
      <c r="H44" s="1229"/>
      <c r="I44" s="358">
        <v>1651</v>
      </c>
      <c r="J44" s="359">
        <v>1735</v>
      </c>
      <c r="K44" s="359">
        <v>1956</v>
      </c>
      <c r="L44" s="359">
        <v>1936</v>
      </c>
      <c r="M44" s="360">
        <v>1868</v>
      </c>
    </row>
    <row r="45" spans="2:13" ht="27.75" customHeight="1" x14ac:dyDescent="0.15">
      <c r="B45" s="1222"/>
      <c r="C45" s="1223"/>
      <c r="D45" s="106"/>
      <c r="E45" s="1228" t="s">
        <v>37</v>
      </c>
      <c r="F45" s="1228"/>
      <c r="G45" s="1228"/>
      <c r="H45" s="1229"/>
      <c r="I45" s="358">
        <v>793</v>
      </c>
      <c r="J45" s="359">
        <v>797</v>
      </c>
      <c r="K45" s="359">
        <v>826</v>
      </c>
      <c r="L45" s="359">
        <v>731</v>
      </c>
      <c r="M45" s="360">
        <v>640</v>
      </c>
    </row>
    <row r="46" spans="2:13" ht="27.75" customHeight="1" x14ac:dyDescent="0.15">
      <c r="B46" s="1222"/>
      <c r="C46" s="1223"/>
      <c r="D46" s="107"/>
      <c r="E46" s="1228" t="s">
        <v>38</v>
      </c>
      <c r="F46" s="1228"/>
      <c r="G46" s="1228"/>
      <c r="H46" s="1229"/>
      <c r="I46" s="358" t="s">
        <v>519</v>
      </c>
      <c r="J46" s="359" t="s">
        <v>519</v>
      </c>
      <c r="K46" s="359" t="s">
        <v>519</v>
      </c>
      <c r="L46" s="359" t="s">
        <v>519</v>
      </c>
      <c r="M46" s="360" t="s">
        <v>519</v>
      </c>
    </row>
    <row r="47" spans="2:13" ht="27.75" customHeight="1" x14ac:dyDescent="0.15">
      <c r="B47" s="1222"/>
      <c r="C47" s="1223"/>
      <c r="D47" s="108"/>
      <c r="E47" s="1230" t="s">
        <v>39</v>
      </c>
      <c r="F47" s="1231"/>
      <c r="G47" s="1231"/>
      <c r="H47" s="1232"/>
      <c r="I47" s="358" t="s">
        <v>519</v>
      </c>
      <c r="J47" s="359" t="s">
        <v>519</v>
      </c>
      <c r="K47" s="359" t="s">
        <v>519</v>
      </c>
      <c r="L47" s="359" t="s">
        <v>519</v>
      </c>
      <c r="M47" s="360" t="s">
        <v>519</v>
      </c>
    </row>
    <row r="48" spans="2:13" ht="27.75" customHeight="1" x14ac:dyDescent="0.15">
      <c r="B48" s="1222"/>
      <c r="C48" s="1223"/>
      <c r="D48" s="106"/>
      <c r="E48" s="1228" t="s">
        <v>40</v>
      </c>
      <c r="F48" s="1228"/>
      <c r="G48" s="1228"/>
      <c r="H48" s="1229"/>
      <c r="I48" s="358" t="s">
        <v>519</v>
      </c>
      <c r="J48" s="359" t="s">
        <v>519</v>
      </c>
      <c r="K48" s="359" t="s">
        <v>519</v>
      </c>
      <c r="L48" s="359" t="s">
        <v>519</v>
      </c>
      <c r="M48" s="360" t="s">
        <v>519</v>
      </c>
    </row>
    <row r="49" spans="2:13" ht="27.75" customHeight="1" x14ac:dyDescent="0.15">
      <c r="B49" s="1224"/>
      <c r="C49" s="1225"/>
      <c r="D49" s="106"/>
      <c r="E49" s="1228" t="s">
        <v>41</v>
      </c>
      <c r="F49" s="1228"/>
      <c r="G49" s="1228"/>
      <c r="H49" s="1229"/>
      <c r="I49" s="358" t="s">
        <v>519</v>
      </c>
      <c r="J49" s="359" t="s">
        <v>519</v>
      </c>
      <c r="K49" s="359" t="s">
        <v>519</v>
      </c>
      <c r="L49" s="359" t="s">
        <v>519</v>
      </c>
      <c r="M49" s="360" t="s">
        <v>519</v>
      </c>
    </row>
    <row r="50" spans="2:13" ht="27.75" customHeight="1" x14ac:dyDescent="0.15">
      <c r="B50" s="1233" t="s">
        <v>42</v>
      </c>
      <c r="C50" s="1234"/>
      <c r="D50" s="109"/>
      <c r="E50" s="1228" t="s">
        <v>43</v>
      </c>
      <c r="F50" s="1228"/>
      <c r="G50" s="1228"/>
      <c r="H50" s="1229"/>
      <c r="I50" s="358">
        <v>1941</v>
      </c>
      <c r="J50" s="359">
        <v>1882</v>
      </c>
      <c r="K50" s="359">
        <v>1791</v>
      </c>
      <c r="L50" s="359">
        <v>1951</v>
      </c>
      <c r="M50" s="360">
        <v>2140</v>
      </c>
    </row>
    <row r="51" spans="2:13" ht="27.75" customHeight="1" x14ac:dyDescent="0.15">
      <c r="B51" s="1222"/>
      <c r="C51" s="1223"/>
      <c r="D51" s="106"/>
      <c r="E51" s="1228" t="s">
        <v>44</v>
      </c>
      <c r="F51" s="1228"/>
      <c r="G51" s="1228"/>
      <c r="H51" s="1229"/>
      <c r="I51" s="358">
        <v>1631</v>
      </c>
      <c r="J51" s="359">
        <v>1637</v>
      </c>
      <c r="K51" s="359">
        <v>1522</v>
      </c>
      <c r="L51" s="359">
        <v>1361</v>
      </c>
      <c r="M51" s="360">
        <v>1156</v>
      </c>
    </row>
    <row r="52" spans="2:13" ht="27.75" customHeight="1" x14ac:dyDescent="0.15">
      <c r="B52" s="1224"/>
      <c r="C52" s="1225"/>
      <c r="D52" s="106"/>
      <c r="E52" s="1228" t="s">
        <v>45</v>
      </c>
      <c r="F52" s="1228"/>
      <c r="G52" s="1228"/>
      <c r="H52" s="1229"/>
      <c r="I52" s="358">
        <v>9636</v>
      </c>
      <c r="J52" s="359">
        <v>10930</v>
      </c>
      <c r="K52" s="359">
        <v>11587</v>
      </c>
      <c r="L52" s="359">
        <v>11292</v>
      </c>
      <c r="M52" s="360">
        <v>11061</v>
      </c>
    </row>
    <row r="53" spans="2:13" ht="27.75" customHeight="1" thickBot="1" x14ac:dyDescent="0.2">
      <c r="B53" s="1235" t="s">
        <v>46</v>
      </c>
      <c r="C53" s="1236"/>
      <c r="D53" s="110"/>
      <c r="E53" s="1237" t="s">
        <v>47</v>
      </c>
      <c r="F53" s="1237"/>
      <c r="G53" s="1237"/>
      <c r="H53" s="1238"/>
      <c r="I53" s="361">
        <v>2695</v>
      </c>
      <c r="J53" s="362">
        <v>3013</v>
      </c>
      <c r="K53" s="362">
        <v>3512</v>
      </c>
      <c r="L53" s="362">
        <v>3760</v>
      </c>
      <c r="M53" s="363">
        <v>3684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ara43aMAtwOF7aAnzaOSrwOAtIG7vgynoP9T00xTtls1ZqLLTyo7enHc7VmxFdkuCPXLd2FiZUzkJAINtzvfqg==" saltValue="QZz4fng4VSwEx0XKjDLP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562</v>
      </c>
      <c r="G54" s="119" t="s">
        <v>563</v>
      </c>
      <c r="H54" s="120" t="s">
        <v>564</v>
      </c>
    </row>
    <row r="55" spans="2:8" ht="52.5" customHeight="1" x14ac:dyDescent="0.15">
      <c r="B55" s="121"/>
      <c r="C55" s="1247" t="s">
        <v>50</v>
      </c>
      <c r="D55" s="1247"/>
      <c r="E55" s="1248"/>
      <c r="F55" s="122">
        <v>425</v>
      </c>
      <c r="G55" s="122">
        <v>413</v>
      </c>
      <c r="H55" s="123">
        <v>511</v>
      </c>
    </row>
    <row r="56" spans="2:8" ht="52.5" customHeight="1" x14ac:dyDescent="0.15">
      <c r="B56" s="124"/>
      <c r="C56" s="1249" t="s">
        <v>51</v>
      </c>
      <c r="D56" s="1249"/>
      <c r="E56" s="1250"/>
      <c r="F56" s="125">
        <v>518</v>
      </c>
      <c r="G56" s="125">
        <v>428</v>
      </c>
      <c r="H56" s="126">
        <v>537</v>
      </c>
    </row>
    <row r="57" spans="2:8" ht="53.25" customHeight="1" x14ac:dyDescent="0.15">
      <c r="B57" s="124"/>
      <c r="C57" s="1251" t="s">
        <v>52</v>
      </c>
      <c r="D57" s="1251"/>
      <c r="E57" s="1252"/>
      <c r="F57" s="127">
        <v>699</v>
      </c>
      <c r="G57" s="127">
        <v>937</v>
      </c>
      <c r="H57" s="128">
        <v>890</v>
      </c>
    </row>
    <row r="58" spans="2:8" ht="45.75" customHeight="1" x14ac:dyDescent="0.15">
      <c r="B58" s="129"/>
      <c r="C58" s="1239" t="s">
        <v>593</v>
      </c>
      <c r="D58" s="1240"/>
      <c r="E58" s="1241"/>
      <c r="F58" s="130">
        <v>190</v>
      </c>
      <c r="G58" s="130">
        <v>417</v>
      </c>
      <c r="H58" s="131">
        <v>422</v>
      </c>
    </row>
    <row r="59" spans="2:8" ht="45.75" customHeight="1" x14ac:dyDescent="0.15">
      <c r="B59" s="129"/>
      <c r="C59" s="1239" t="s">
        <v>594</v>
      </c>
      <c r="D59" s="1240"/>
      <c r="E59" s="1241"/>
      <c r="F59" s="130">
        <v>300</v>
      </c>
      <c r="G59" s="130">
        <v>301</v>
      </c>
      <c r="H59" s="131">
        <v>225</v>
      </c>
    </row>
    <row r="60" spans="2:8" ht="45.75" customHeight="1" x14ac:dyDescent="0.15">
      <c r="B60" s="129"/>
      <c r="C60" s="1239" t="s">
        <v>595</v>
      </c>
      <c r="D60" s="1240"/>
      <c r="E60" s="1241"/>
      <c r="F60" s="130">
        <v>104</v>
      </c>
      <c r="G60" s="130">
        <v>103</v>
      </c>
      <c r="H60" s="131">
        <v>107</v>
      </c>
    </row>
    <row r="61" spans="2:8" ht="45.75" customHeight="1" x14ac:dyDescent="0.15">
      <c r="B61" s="129"/>
      <c r="C61" s="1239" t="s">
        <v>596</v>
      </c>
      <c r="D61" s="1240"/>
      <c r="E61" s="1241"/>
      <c r="F61" s="130">
        <v>43</v>
      </c>
      <c r="G61" s="130">
        <v>55</v>
      </c>
      <c r="H61" s="131">
        <v>55</v>
      </c>
    </row>
    <row r="62" spans="2:8" ht="45.75" customHeight="1" thickBot="1" x14ac:dyDescent="0.2">
      <c r="B62" s="132"/>
      <c r="C62" s="1242" t="s">
        <v>597</v>
      </c>
      <c r="D62" s="1243"/>
      <c r="E62" s="1244"/>
      <c r="F62" s="133"/>
      <c r="G62" s="133">
        <v>22</v>
      </c>
      <c r="H62" s="134">
        <v>35</v>
      </c>
    </row>
    <row r="63" spans="2:8" ht="52.5" customHeight="1" thickBot="1" x14ac:dyDescent="0.2">
      <c r="B63" s="135"/>
      <c r="C63" s="1245" t="s">
        <v>53</v>
      </c>
      <c r="D63" s="1245"/>
      <c r="E63" s="1246"/>
      <c r="F63" s="136">
        <v>1642</v>
      </c>
      <c r="G63" s="136">
        <v>1778</v>
      </c>
      <c r="H63" s="137">
        <v>1938</v>
      </c>
    </row>
    <row r="64" spans="2:8" x14ac:dyDescent="0.15"/>
  </sheetData>
  <sheetProtection algorithmName="SHA-512" hashValue="9JyXi+F85SzV0+LqIz6Tf+uNjA9oBYo0WSMZ+Mqf/uUlpasPCrNpZgC4msQFa4qQo8NxnliYyYjp6jJjzh5Dvw==" saltValue="X6rE+VQ7Z9gMplA5CEdp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75" t="s">
        <v>608</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600</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560</v>
      </c>
      <c r="BQ50" s="1259"/>
      <c r="BR50" s="1259"/>
      <c r="BS50" s="1259"/>
      <c r="BT50" s="1259"/>
      <c r="BU50" s="1259"/>
      <c r="BV50" s="1259"/>
      <c r="BW50" s="1259"/>
      <c r="BX50" s="1259" t="s">
        <v>561</v>
      </c>
      <c r="BY50" s="1259"/>
      <c r="BZ50" s="1259"/>
      <c r="CA50" s="1259"/>
      <c r="CB50" s="1259"/>
      <c r="CC50" s="1259"/>
      <c r="CD50" s="1259"/>
      <c r="CE50" s="1259"/>
      <c r="CF50" s="1259" t="s">
        <v>562</v>
      </c>
      <c r="CG50" s="1259"/>
      <c r="CH50" s="1259"/>
      <c r="CI50" s="1259"/>
      <c r="CJ50" s="1259"/>
      <c r="CK50" s="1259"/>
      <c r="CL50" s="1259"/>
      <c r="CM50" s="1259"/>
      <c r="CN50" s="1259" t="s">
        <v>563</v>
      </c>
      <c r="CO50" s="1259"/>
      <c r="CP50" s="1259"/>
      <c r="CQ50" s="1259"/>
      <c r="CR50" s="1259"/>
      <c r="CS50" s="1259"/>
      <c r="CT50" s="1259"/>
      <c r="CU50" s="1259"/>
      <c r="CV50" s="1259" t="s">
        <v>564</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601</v>
      </c>
      <c r="AO51" s="1258"/>
      <c r="AP51" s="1258"/>
      <c r="AQ51" s="1258"/>
      <c r="AR51" s="1258"/>
      <c r="AS51" s="1258"/>
      <c r="AT51" s="1258"/>
      <c r="AU51" s="1258"/>
      <c r="AV51" s="1258"/>
      <c r="AW51" s="1258"/>
      <c r="AX51" s="1258"/>
      <c r="AY51" s="1258"/>
      <c r="AZ51" s="1258"/>
      <c r="BA51" s="1258"/>
      <c r="BB51" s="1258" t="s">
        <v>602</v>
      </c>
      <c r="BC51" s="1258"/>
      <c r="BD51" s="1258"/>
      <c r="BE51" s="1258"/>
      <c r="BF51" s="1258"/>
      <c r="BG51" s="1258"/>
      <c r="BH51" s="1258"/>
      <c r="BI51" s="1258"/>
      <c r="BJ51" s="1258"/>
      <c r="BK51" s="1258"/>
      <c r="BL51" s="1258"/>
      <c r="BM51" s="1258"/>
      <c r="BN51" s="1258"/>
      <c r="BO51" s="1258"/>
      <c r="BP51" s="1255">
        <v>63.3</v>
      </c>
      <c r="BQ51" s="1255"/>
      <c r="BR51" s="1255"/>
      <c r="BS51" s="1255"/>
      <c r="BT51" s="1255"/>
      <c r="BU51" s="1255"/>
      <c r="BV51" s="1255"/>
      <c r="BW51" s="1255"/>
      <c r="BX51" s="1255">
        <v>71.8</v>
      </c>
      <c r="BY51" s="1255"/>
      <c r="BZ51" s="1255"/>
      <c r="CA51" s="1255"/>
      <c r="CB51" s="1255"/>
      <c r="CC51" s="1255"/>
      <c r="CD51" s="1255"/>
      <c r="CE51" s="1255"/>
      <c r="CF51" s="1255">
        <v>79.599999999999994</v>
      </c>
      <c r="CG51" s="1255"/>
      <c r="CH51" s="1255"/>
      <c r="CI51" s="1255"/>
      <c r="CJ51" s="1255"/>
      <c r="CK51" s="1255"/>
      <c r="CL51" s="1255"/>
      <c r="CM51" s="1255"/>
      <c r="CN51" s="1255">
        <v>81.900000000000006</v>
      </c>
      <c r="CO51" s="1255"/>
      <c r="CP51" s="1255"/>
      <c r="CQ51" s="1255"/>
      <c r="CR51" s="1255"/>
      <c r="CS51" s="1255"/>
      <c r="CT51" s="1255"/>
      <c r="CU51" s="1255"/>
      <c r="CV51" s="1255">
        <v>82.4</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603</v>
      </c>
      <c r="BC53" s="1258"/>
      <c r="BD53" s="1258"/>
      <c r="BE53" s="1258"/>
      <c r="BF53" s="1258"/>
      <c r="BG53" s="1258"/>
      <c r="BH53" s="1258"/>
      <c r="BI53" s="1258"/>
      <c r="BJ53" s="1258"/>
      <c r="BK53" s="1258"/>
      <c r="BL53" s="1258"/>
      <c r="BM53" s="1258"/>
      <c r="BN53" s="1258"/>
      <c r="BO53" s="1258"/>
      <c r="BP53" s="1255">
        <v>48.4</v>
      </c>
      <c r="BQ53" s="1255"/>
      <c r="BR53" s="1255"/>
      <c r="BS53" s="1255"/>
      <c r="BT53" s="1255"/>
      <c r="BU53" s="1255"/>
      <c r="BV53" s="1255"/>
      <c r="BW53" s="1255"/>
      <c r="BX53" s="1255">
        <v>52.7</v>
      </c>
      <c r="BY53" s="1255"/>
      <c r="BZ53" s="1255"/>
      <c r="CA53" s="1255"/>
      <c r="CB53" s="1255"/>
      <c r="CC53" s="1255"/>
      <c r="CD53" s="1255"/>
      <c r="CE53" s="1255"/>
      <c r="CF53" s="1255">
        <v>59.7</v>
      </c>
      <c r="CG53" s="1255"/>
      <c r="CH53" s="1255"/>
      <c r="CI53" s="1255"/>
      <c r="CJ53" s="1255"/>
      <c r="CK53" s="1255"/>
      <c r="CL53" s="1255"/>
      <c r="CM53" s="1255"/>
      <c r="CN53" s="1255">
        <v>60.3</v>
      </c>
      <c r="CO53" s="1255"/>
      <c r="CP53" s="1255"/>
      <c r="CQ53" s="1255"/>
      <c r="CR53" s="1255"/>
      <c r="CS53" s="1255"/>
      <c r="CT53" s="1255"/>
      <c r="CU53" s="1255"/>
      <c r="CV53" s="1255">
        <v>60.7</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604</v>
      </c>
      <c r="AO55" s="1259"/>
      <c r="AP55" s="1259"/>
      <c r="AQ55" s="1259"/>
      <c r="AR55" s="1259"/>
      <c r="AS55" s="1259"/>
      <c r="AT55" s="1259"/>
      <c r="AU55" s="1259"/>
      <c r="AV55" s="1259"/>
      <c r="AW55" s="1259"/>
      <c r="AX55" s="1259"/>
      <c r="AY55" s="1259"/>
      <c r="AZ55" s="1259"/>
      <c r="BA55" s="1259"/>
      <c r="BB55" s="1258" t="s">
        <v>602</v>
      </c>
      <c r="BC55" s="1258"/>
      <c r="BD55" s="1258"/>
      <c r="BE55" s="1258"/>
      <c r="BF55" s="1258"/>
      <c r="BG55" s="1258"/>
      <c r="BH55" s="1258"/>
      <c r="BI55" s="1258"/>
      <c r="BJ55" s="1258"/>
      <c r="BK55" s="1258"/>
      <c r="BL55" s="1258"/>
      <c r="BM55" s="1258"/>
      <c r="BN55" s="1258"/>
      <c r="BO55" s="1258"/>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603</v>
      </c>
      <c r="BC57" s="1258"/>
      <c r="BD57" s="1258"/>
      <c r="BE57" s="1258"/>
      <c r="BF57" s="1258"/>
      <c r="BG57" s="1258"/>
      <c r="BH57" s="1258"/>
      <c r="BI57" s="1258"/>
      <c r="BJ57" s="1258"/>
      <c r="BK57" s="1258"/>
      <c r="BL57" s="1258"/>
      <c r="BM57" s="1258"/>
      <c r="BN57" s="1258"/>
      <c r="BO57" s="1258"/>
      <c r="BP57" s="1255">
        <v>60.1</v>
      </c>
      <c r="BQ57" s="1255"/>
      <c r="BR57" s="1255"/>
      <c r="BS57" s="1255"/>
      <c r="BT57" s="1255"/>
      <c r="BU57" s="1255"/>
      <c r="BV57" s="1255"/>
      <c r="BW57" s="1255"/>
      <c r="BX57" s="1255">
        <v>61.6</v>
      </c>
      <c r="BY57" s="1255"/>
      <c r="BZ57" s="1255"/>
      <c r="CA57" s="1255"/>
      <c r="CB57" s="1255"/>
      <c r="CC57" s="1255"/>
      <c r="CD57" s="1255"/>
      <c r="CE57" s="1255"/>
      <c r="CF57" s="1255">
        <v>64.3</v>
      </c>
      <c r="CG57" s="1255"/>
      <c r="CH57" s="1255"/>
      <c r="CI57" s="1255"/>
      <c r="CJ57" s="1255"/>
      <c r="CK57" s="1255"/>
      <c r="CL57" s="1255"/>
      <c r="CM57" s="1255"/>
      <c r="CN57" s="1255">
        <v>65.3</v>
      </c>
      <c r="CO57" s="1255"/>
      <c r="CP57" s="1255"/>
      <c r="CQ57" s="1255"/>
      <c r="CR57" s="1255"/>
      <c r="CS57" s="1255"/>
      <c r="CT57" s="1255"/>
      <c r="CU57" s="1255"/>
      <c r="CV57" s="1255">
        <v>66.599999999999994</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605</v>
      </c>
    </row>
    <row r="64" spans="1:109" x14ac:dyDescent="0.15">
      <c r="B64" s="372"/>
      <c r="G64" s="379"/>
      <c r="I64" s="392"/>
      <c r="J64" s="392"/>
      <c r="K64" s="392"/>
      <c r="L64" s="392"/>
      <c r="M64" s="392"/>
      <c r="N64" s="393"/>
      <c r="AM64" s="379"/>
      <c r="AN64" s="379" t="s">
        <v>599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606</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600</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560</v>
      </c>
      <c r="BQ72" s="1259"/>
      <c r="BR72" s="1259"/>
      <c r="BS72" s="1259"/>
      <c r="BT72" s="1259"/>
      <c r="BU72" s="1259"/>
      <c r="BV72" s="1259"/>
      <c r="BW72" s="1259"/>
      <c r="BX72" s="1259" t="s">
        <v>561</v>
      </c>
      <c r="BY72" s="1259"/>
      <c r="BZ72" s="1259"/>
      <c r="CA72" s="1259"/>
      <c r="CB72" s="1259"/>
      <c r="CC72" s="1259"/>
      <c r="CD72" s="1259"/>
      <c r="CE72" s="1259"/>
      <c r="CF72" s="1259" t="s">
        <v>562</v>
      </c>
      <c r="CG72" s="1259"/>
      <c r="CH72" s="1259"/>
      <c r="CI72" s="1259"/>
      <c r="CJ72" s="1259"/>
      <c r="CK72" s="1259"/>
      <c r="CL72" s="1259"/>
      <c r="CM72" s="1259"/>
      <c r="CN72" s="1259" t="s">
        <v>563</v>
      </c>
      <c r="CO72" s="1259"/>
      <c r="CP72" s="1259"/>
      <c r="CQ72" s="1259"/>
      <c r="CR72" s="1259"/>
      <c r="CS72" s="1259"/>
      <c r="CT72" s="1259"/>
      <c r="CU72" s="1259"/>
      <c r="CV72" s="1259" t="s">
        <v>564</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601</v>
      </c>
      <c r="AO73" s="1258"/>
      <c r="AP73" s="1258"/>
      <c r="AQ73" s="1258"/>
      <c r="AR73" s="1258"/>
      <c r="AS73" s="1258"/>
      <c r="AT73" s="1258"/>
      <c r="AU73" s="1258"/>
      <c r="AV73" s="1258"/>
      <c r="AW73" s="1258"/>
      <c r="AX73" s="1258"/>
      <c r="AY73" s="1258"/>
      <c r="AZ73" s="1258"/>
      <c r="BA73" s="1258"/>
      <c r="BB73" s="1258" t="s">
        <v>602</v>
      </c>
      <c r="BC73" s="1258"/>
      <c r="BD73" s="1258"/>
      <c r="BE73" s="1258"/>
      <c r="BF73" s="1258"/>
      <c r="BG73" s="1258"/>
      <c r="BH73" s="1258"/>
      <c r="BI73" s="1258"/>
      <c r="BJ73" s="1258"/>
      <c r="BK73" s="1258"/>
      <c r="BL73" s="1258"/>
      <c r="BM73" s="1258"/>
      <c r="BN73" s="1258"/>
      <c r="BO73" s="1258"/>
      <c r="BP73" s="1255">
        <v>63.3</v>
      </c>
      <c r="BQ73" s="1255"/>
      <c r="BR73" s="1255"/>
      <c r="BS73" s="1255"/>
      <c r="BT73" s="1255"/>
      <c r="BU73" s="1255"/>
      <c r="BV73" s="1255"/>
      <c r="BW73" s="1255"/>
      <c r="BX73" s="1255">
        <v>71.8</v>
      </c>
      <c r="BY73" s="1255"/>
      <c r="BZ73" s="1255"/>
      <c r="CA73" s="1255"/>
      <c r="CB73" s="1255"/>
      <c r="CC73" s="1255"/>
      <c r="CD73" s="1255"/>
      <c r="CE73" s="1255"/>
      <c r="CF73" s="1255">
        <v>79.599999999999994</v>
      </c>
      <c r="CG73" s="1255"/>
      <c r="CH73" s="1255"/>
      <c r="CI73" s="1255"/>
      <c r="CJ73" s="1255"/>
      <c r="CK73" s="1255"/>
      <c r="CL73" s="1255"/>
      <c r="CM73" s="1255"/>
      <c r="CN73" s="1255">
        <v>81.900000000000006</v>
      </c>
      <c r="CO73" s="1255"/>
      <c r="CP73" s="1255"/>
      <c r="CQ73" s="1255"/>
      <c r="CR73" s="1255"/>
      <c r="CS73" s="1255"/>
      <c r="CT73" s="1255"/>
      <c r="CU73" s="1255"/>
      <c r="CV73" s="1255">
        <v>82.4</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607</v>
      </c>
      <c r="BC75" s="1258"/>
      <c r="BD75" s="1258"/>
      <c r="BE75" s="1258"/>
      <c r="BF75" s="1258"/>
      <c r="BG75" s="1258"/>
      <c r="BH75" s="1258"/>
      <c r="BI75" s="1258"/>
      <c r="BJ75" s="1258"/>
      <c r="BK75" s="1258"/>
      <c r="BL75" s="1258"/>
      <c r="BM75" s="1258"/>
      <c r="BN75" s="1258"/>
      <c r="BO75" s="1258"/>
      <c r="BP75" s="1255">
        <v>12.2</v>
      </c>
      <c r="BQ75" s="1255"/>
      <c r="BR75" s="1255"/>
      <c r="BS75" s="1255"/>
      <c r="BT75" s="1255"/>
      <c r="BU75" s="1255"/>
      <c r="BV75" s="1255"/>
      <c r="BW75" s="1255"/>
      <c r="BX75" s="1255">
        <v>12.2</v>
      </c>
      <c r="BY75" s="1255"/>
      <c r="BZ75" s="1255"/>
      <c r="CA75" s="1255"/>
      <c r="CB75" s="1255"/>
      <c r="CC75" s="1255"/>
      <c r="CD75" s="1255"/>
      <c r="CE75" s="1255"/>
      <c r="CF75" s="1255">
        <v>11.9</v>
      </c>
      <c r="CG75" s="1255"/>
      <c r="CH75" s="1255"/>
      <c r="CI75" s="1255"/>
      <c r="CJ75" s="1255"/>
      <c r="CK75" s="1255"/>
      <c r="CL75" s="1255"/>
      <c r="CM75" s="1255"/>
      <c r="CN75" s="1255">
        <v>11.5</v>
      </c>
      <c r="CO75" s="1255"/>
      <c r="CP75" s="1255"/>
      <c r="CQ75" s="1255"/>
      <c r="CR75" s="1255"/>
      <c r="CS75" s="1255"/>
      <c r="CT75" s="1255"/>
      <c r="CU75" s="1255"/>
      <c r="CV75" s="1255">
        <v>11.5</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604</v>
      </c>
      <c r="AO77" s="1259"/>
      <c r="AP77" s="1259"/>
      <c r="AQ77" s="1259"/>
      <c r="AR77" s="1259"/>
      <c r="AS77" s="1259"/>
      <c r="AT77" s="1259"/>
      <c r="AU77" s="1259"/>
      <c r="AV77" s="1259"/>
      <c r="AW77" s="1259"/>
      <c r="AX77" s="1259"/>
      <c r="AY77" s="1259"/>
      <c r="AZ77" s="1259"/>
      <c r="BA77" s="1259"/>
      <c r="BB77" s="1258" t="s">
        <v>602</v>
      </c>
      <c r="BC77" s="1258"/>
      <c r="BD77" s="1258"/>
      <c r="BE77" s="1258"/>
      <c r="BF77" s="1258"/>
      <c r="BG77" s="1258"/>
      <c r="BH77" s="1258"/>
      <c r="BI77" s="1258"/>
      <c r="BJ77" s="1258"/>
      <c r="BK77" s="1258"/>
      <c r="BL77" s="1258"/>
      <c r="BM77" s="1258"/>
      <c r="BN77" s="1258"/>
      <c r="BO77" s="1258"/>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607</v>
      </c>
      <c r="BC79" s="1258"/>
      <c r="BD79" s="1258"/>
      <c r="BE79" s="1258"/>
      <c r="BF79" s="1258"/>
      <c r="BG79" s="1258"/>
      <c r="BH79" s="1258"/>
      <c r="BI79" s="1258"/>
      <c r="BJ79" s="1258"/>
      <c r="BK79" s="1258"/>
      <c r="BL79" s="1258"/>
      <c r="BM79" s="1258"/>
      <c r="BN79" s="1258"/>
      <c r="BO79" s="1258"/>
      <c r="BP79" s="1255">
        <v>8.6</v>
      </c>
      <c r="BQ79" s="1255"/>
      <c r="BR79" s="1255"/>
      <c r="BS79" s="1255"/>
      <c r="BT79" s="1255"/>
      <c r="BU79" s="1255"/>
      <c r="BV79" s="1255"/>
      <c r="BW79" s="1255"/>
      <c r="BX79" s="1255">
        <v>8.6</v>
      </c>
      <c r="BY79" s="1255"/>
      <c r="BZ79" s="1255"/>
      <c r="CA79" s="1255"/>
      <c r="CB79" s="1255"/>
      <c r="CC79" s="1255"/>
      <c r="CD79" s="1255"/>
      <c r="CE79" s="1255"/>
      <c r="CF79" s="1255">
        <v>8.9</v>
      </c>
      <c r="CG79" s="1255"/>
      <c r="CH79" s="1255"/>
      <c r="CI79" s="1255"/>
      <c r="CJ79" s="1255"/>
      <c r="CK79" s="1255"/>
      <c r="CL79" s="1255"/>
      <c r="CM79" s="1255"/>
      <c r="CN79" s="1255">
        <v>8.9</v>
      </c>
      <c r="CO79" s="1255"/>
      <c r="CP79" s="1255"/>
      <c r="CQ79" s="1255"/>
      <c r="CR79" s="1255"/>
      <c r="CS79" s="1255"/>
      <c r="CT79" s="1255"/>
      <c r="CU79" s="1255"/>
      <c r="CV79" s="1255">
        <v>9.1</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sSnWAS3B4fVgAN9nywgS6AhnCPSgUHus8EgeJortcES5MvjJxqHVMDRNTWNavYQ0X/mKyGPdtPTrmLhDL5tmeg==" saltValue="682rBlZTVfC2dxDdPsh7P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507</v>
      </c>
    </row>
  </sheetData>
  <sheetProtection algorithmName="SHA-512" hashValue="AIObWFFvQtdRc/r03pjr5zwDBo7tHNguw7C3ZYtFb2HR9+/Y27OTgYuj0nBt2aGKnt/5f/Q8g6BDWEW3GBIfzA==" saltValue="daTxTWDfnTGqRDADfLrq2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507</v>
      </c>
    </row>
  </sheetData>
  <sheetProtection algorithmName="SHA-512" hashValue="0lIeNh2nde4hbm2ukCuaqKPDKZ2q+eJiI7n3JtwF0zjQjn8ssp0xXHq9T010csBFjhUsu2N/ImC5r7s5IT+fig==" saltValue="3I1TbavFyD4NDnIl1RN2J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557</v>
      </c>
      <c r="G2" s="151"/>
      <c r="H2" s="152"/>
    </row>
    <row r="3" spans="1:8" x14ac:dyDescent="0.15">
      <c r="A3" s="148" t="s">
        <v>550</v>
      </c>
      <c r="B3" s="153"/>
      <c r="C3" s="154"/>
      <c r="D3" s="155">
        <v>258746</v>
      </c>
      <c r="E3" s="156"/>
      <c r="F3" s="157">
        <v>167497</v>
      </c>
      <c r="G3" s="158"/>
      <c r="H3" s="159"/>
    </row>
    <row r="4" spans="1:8" x14ac:dyDescent="0.15">
      <c r="A4" s="160"/>
      <c r="B4" s="161"/>
      <c r="C4" s="162"/>
      <c r="D4" s="163">
        <v>146830</v>
      </c>
      <c r="E4" s="164"/>
      <c r="F4" s="165">
        <v>82571</v>
      </c>
      <c r="G4" s="166"/>
      <c r="H4" s="167"/>
    </row>
    <row r="5" spans="1:8" x14ac:dyDescent="0.15">
      <c r="A5" s="148" t="s">
        <v>552</v>
      </c>
      <c r="B5" s="153"/>
      <c r="C5" s="154"/>
      <c r="D5" s="155">
        <v>472497</v>
      </c>
      <c r="E5" s="156"/>
      <c r="F5" s="157">
        <v>190274</v>
      </c>
      <c r="G5" s="158"/>
      <c r="H5" s="159"/>
    </row>
    <row r="6" spans="1:8" x14ac:dyDescent="0.15">
      <c r="A6" s="160"/>
      <c r="B6" s="161"/>
      <c r="C6" s="162"/>
      <c r="D6" s="163">
        <v>285840</v>
      </c>
      <c r="E6" s="164"/>
      <c r="F6" s="165">
        <v>88584</v>
      </c>
      <c r="G6" s="166"/>
      <c r="H6" s="167"/>
    </row>
    <row r="7" spans="1:8" x14ac:dyDescent="0.15">
      <c r="A7" s="148" t="s">
        <v>553</v>
      </c>
      <c r="B7" s="153"/>
      <c r="C7" s="154"/>
      <c r="D7" s="155">
        <v>335633</v>
      </c>
      <c r="E7" s="156"/>
      <c r="F7" s="157">
        <v>200194</v>
      </c>
      <c r="G7" s="158"/>
      <c r="H7" s="159"/>
    </row>
    <row r="8" spans="1:8" x14ac:dyDescent="0.15">
      <c r="A8" s="160"/>
      <c r="B8" s="161"/>
      <c r="C8" s="162"/>
      <c r="D8" s="163">
        <v>213819</v>
      </c>
      <c r="E8" s="164"/>
      <c r="F8" s="165">
        <v>106422</v>
      </c>
      <c r="G8" s="166"/>
      <c r="H8" s="167"/>
    </row>
    <row r="9" spans="1:8" x14ac:dyDescent="0.15">
      <c r="A9" s="148" t="s">
        <v>554</v>
      </c>
      <c r="B9" s="153"/>
      <c r="C9" s="154"/>
      <c r="D9" s="155">
        <v>276600</v>
      </c>
      <c r="E9" s="156"/>
      <c r="F9" s="157">
        <v>196914</v>
      </c>
      <c r="G9" s="158"/>
      <c r="H9" s="159"/>
    </row>
    <row r="10" spans="1:8" x14ac:dyDescent="0.15">
      <c r="A10" s="160"/>
      <c r="B10" s="161"/>
      <c r="C10" s="162"/>
      <c r="D10" s="163">
        <v>140997</v>
      </c>
      <c r="E10" s="164"/>
      <c r="F10" s="165">
        <v>98966</v>
      </c>
      <c r="G10" s="166"/>
      <c r="H10" s="167"/>
    </row>
    <row r="11" spans="1:8" x14ac:dyDescent="0.15">
      <c r="A11" s="148" t="s">
        <v>555</v>
      </c>
      <c r="B11" s="153"/>
      <c r="C11" s="154"/>
      <c r="D11" s="155">
        <v>231984</v>
      </c>
      <c r="E11" s="156"/>
      <c r="F11" s="157">
        <v>204757</v>
      </c>
      <c r="G11" s="158"/>
      <c r="H11" s="159"/>
    </row>
    <row r="12" spans="1:8" x14ac:dyDescent="0.15">
      <c r="A12" s="160"/>
      <c r="B12" s="161"/>
      <c r="C12" s="168"/>
      <c r="D12" s="163">
        <v>119998</v>
      </c>
      <c r="E12" s="164"/>
      <c r="F12" s="165">
        <v>106071</v>
      </c>
      <c r="G12" s="166"/>
      <c r="H12" s="167"/>
    </row>
    <row r="13" spans="1:8" x14ac:dyDescent="0.15">
      <c r="A13" s="148"/>
      <c r="B13" s="153"/>
      <c r="C13" s="169"/>
      <c r="D13" s="170">
        <v>315092</v>
      </c>
      <c r="E13" s="171"/>
      <c r="F13" s="172">
        <v>191927</v>
      </c>
      <c r="G13" s="173"/>
      <c r="H13" s="159"/>
    </row>
    <row r="14" spans="1:8" x14ac:dyDescent="0.15">
      <c r="A14" s="160"/>
      <c r="B14" s="161"/>
      <c r="C14" s="162"/>
      <c r="D14" s="163">
        <v>181497</v>
      </c>
      <c r="E14" s="164"/>
      <c r="F14" s="165">
        <v>96523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9.68</v>
      </c>
      <c r="C19" s="174">
        <f>ROUND(VALUE(SUBSTITUTE(実質収支比率等に係る経年分析!G$48,"▲","-")),2)</f>
        <v>8.1300000000000008</v>
      </c>
      <c r="D19" s="174">
        <f>ROUND(VALUE(SUBSTITUTE(実質収支比率等に係る経年分析!H$48,"▲","-")),2)</f>
        <v>8.9700000000000006</v>
      </c>
      <c r="E19" s="174">
        <f>ROUND(VALUE(SUBSTITUTE(実質収支比率等に係る経年分析!I$48,"▲","-")),2)</f>
        <v>10.68</v>
      </c>
      <c r="F19" s="174">
        <f>ROUND(VALUE(SUBSTITUTE(実質収支比率等に係る経年分析!J$48,"▲","-")),2)</f>
        <v>11.33</v>
      </c>
    </row>
    <row r="20" spans="1:11" x14ac:dyDescent="0.15">
      <c r="A20" s="174" t="s">
        <v>57</v>
      </c>
      <c r="B20" s="174">
        <f>ROUND(VALUE(SUBSTITUTE(実質収支比率等に係る経年分析!F$47,"▲","-")),2)</f>
        <v>11.25</v>
      </c>
      <c r="C20" s="174">
        <f>ROUND(VALUE(SUBSTITUTE(実質収支比率等に係る経年分析!G$47,"▲","-")),2)</f>
        <v>10.48</v>
      </c>
      <c r="D20" s="174">
        <f>ROUND(VALUE(SUBSTITUTE(実質収支比率等に係る経年分析!H$47,"▲","-")),2)</f>
        <v>7.9</v>
      </c>
      <c r="E20" s="174">
        <f>ROUND(VALUE(SUBSTITUTE(実質収支比率等に係る経年分析!I$47,"▲","-")),2)</f>
        <v>7.45</v>
      </c>
      <c r="F20" s="174">
        <f>ROUND(VALUE(SUBSTITUTE(実質収支比率等に係る経年分析!J$47,"▲","-")),2)</f>
        <v>9.34</v>
      </c>
    </row>
    <row r="21" spans="1:11" x14ac:dyDescent="0.15">
      <c r="A21" s="174" t="s">
        <v>58</v>
      </c>
      <c r="B21" s="174">
        <f>IF(ISNUMBER(VALUE(SUBSTITUTE(実質収支比率等に係る経年分析!F$49,"▲","-"))),ROUND(VALUE(SUBSTITUTE(実質収支比率等に係る経年分析!F$49,"▲","-")),2),NA())</f>
        <v>-6.87</v>
      </c>
      <c r="C21" s="174">
        <f>IF(ISNUMBER(VALUE(SUBSTITUTE(実質収支比率等に係る経年分析!G$49,"▲","-"))),ROUND(VALUE(SUBSTITUTE(実質収支比率等に係る経年分析!G$49,"▲","-")),2),NA())</f>
        <v>-7.93</v>
      </c>
      <c r="D21" s="174">
        <f>IF(ISNUMBER(VALUE(SUBSTITUTE(実質収支比率等に係る経年分析!H$49,"▲","-"))),ROUND(VALUE(SUBSTITUTE(実質収支比率等に係る経年分析!H$49,"▲","-")),2),NA())</f>
        <v>-4.75</v>
      </c>
      <c r="E21" s="174">
        <f>IF(ISNUMBER(VALUE(SUBSTITUTE(実質収支比率等に係る経年分析!I$49,"▲","-"))),ROUND(VALUE(SUBSTITUTE(実質収支比率等に係る経年分析!I$49,"▲","-")),2),NA())</f>
        <v>-2.73</v>
      </c>
      <c r="F21" s="174">
        <f>IF(ISNUMBER(VALUE(SUBSTITUTE(実質収支比率等に係る経年分析!J$49,"▲","-"))),ROUND(VALUE(SUBSTITUTE(実質収支比率等に係る経年分析!J$49,"▲","-")),2),NA())</f>
        <v>-3.2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病院事業会計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0.33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介護老人保健施設事業特別会計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0.23</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0.51</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4.0999999999999996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3.81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9.67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8.1199999999999992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8.9700000000000006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10.68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11.32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1040</v>
      </c>
      <c r="E42" s="176"/>
      <c r="F42" s="176"/>
      <c r="G42" s="176">
        <f>'実質公債費比率（分子）の構造'!L$52</f>
        <v>1008</v>
      </c>
      <c r="H42" s="176"/>
      <c r="I42" s="176"/>
      <c r="J42" s="176">
        <f>'実質公債費比率（分子）の構造'!M$52</f>
        <v>1058</v>
      </c>
      <c r="K42" s="176"/>
      <c r="L42" s="176"/>
      <c r="M42" s="176">
        <f>'実質公債費比率（分子）の構造'!N$52</f>
        <v>1047</v>
      </c>
      <c r="N42" s="176"/>
      <c r="O42" s="176"/>
      <c r="P42" s="176">
        <f>'実質公債費比率（分子）の構造'!O$52</f>
        <v>1089</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f>'実質公債費比率（分子）の構造'!K$50</f>
        <v>35</v>
      </c>
      <c r="C44" s="176"/>
      <c r="D44" s="176"/>
      <c r="E44" s="176">
        <f>'実質公債費比率（分子）の構造'!L$50</f>
        <v>32</v>
      </c>
      <c r="F44" s="176"/>
      <c r="G44" s="176"/>
      <c r="H44" s="176">
        <f>'実質公債費比率（分子）の構造'!M$50</f>
        <v>37</v>
      </c>
      <c r="I44" s="176"/>
      <c r="J44" s="176"/>
      <c r="K44" s="176">
        <f>'実質公債費比率（分子）の構造'!N$50</f>
        <v>47</v>
      </c>
      <c r="L44" s="176"/>
      <c r="M44" s="176"/>
      <c r="N44" s="176">
        <f>'実質公債費比率（分子）の構造'!O$50</f>
        <v>41</v>
      </c>
      <c r="O44" s="176"/>
      <c r="P44" s="176"/>
    </row>
    <row r="45" spans="1:16" x14ac:dyDescent="0.15">
      <c r="A45" s="176" t="s">
        <v>68</v>
      </c>
      <c r="B45" s="176">
        <f>'実質公債費比率（分子）の構造'!K$49</f>
        <v>15</v>
      </c>
      <c r="C45" s="176"/>
      <c r="D45" s="176"/>
      <c r="E45" s="176">
        <f>'実質公債費比率（分子）の構造'!L$49</f>
        <v>21</v>
      </c>
      <c r="F45" s="176"/>
      <c r="G45" s="176"/>
      <c r="H45" s="176">
        <f>'実質公債費比率（分子）の構造'!M$49</f>
        <v>78</v>
      </c>
      <c r="I45" s="176"/>
      <c r="J45" s="176"/>
      <c r="K45" s="176">
        <f>'実質公債費比率（分子）の構造'!N$49</f>
        <v>78</v>
      </c>
      <c r="L45" s="176"/>
      <c r="M45" s="176"/>
      <c r="N45" s="176">
        <f>'実質公債費比率（分子）の構造'!O$49</f>
        <v>78</v>
      </c>
      <c r="O45" s="176"/>
      <c r="P45" s="176"/>
    </row>
    <row r="46" spans="1:16" x14ac:dyDescent="0.15">
      <c r="A46" s="176" t="s">
        <v>69</v>
      </c>
      <c r="B46" s="176">
        <f>'実質公債費比率（分子）の構造'!K$48</f>
        <v>464</v>
      </c>
      <c r="C46" s="176"/>
      <c r="D46" s="176"/>
      <c r="E46" s="176">
        <f>'実質公債費比率（分子）の構造'!L$48</f>
        <v>410</v>
      </c>
      <c r="F46" s="176"/>
      <c r="G46" s="176"/>
      <c r="H46" s="176">
        <f>'実質公債費比率（分子）の構造'!M$48</f>
        <v>414</v>
      </c>
      <c r="I46" s="176"/>
      <c r="J46" s="176"/>
      <c r="K46" s="176">
        <f>'実質公債費比率（分子）の構造'!N$48</f>
        <v>409</v>
      </c>
      <c r="L46" s="176"/>
      <c r="M46" s="176"/>
      <c r="N46" s="176">
        <f>'実質公債費比率（分子）の構造'!O$48</f>
        <v>460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1055</v>
      </c>
      <c r="C49" s="176"/>
      <c r="D49" s="176"/>
      <c r="E49" s="176">
        <f>'実質公債費比率（分子）の構造'!L$45</f>
        <v>1052</v>
      </c>
      <c r="F49" s="176"/>
      <c r="G49" s="176"/>
      <c r="H49" s="176">
        <f>'実質公債費比率（分子）の構造'!M$45</f>
        <v>1037</v>
      </c>
      <c r="I49" s="176"/>
      <c r="J49" s="176"/>
      <c r="K49" s="176">
        <f>'実質公債費比率（分子）の構造'!N$45</f>
        <v>1025</v>
      </c>
      <c r="L49" s="176"/>
      <c r="M49" s="176"/>
      <c r="N49" s="176">
        <f>'実質公債費比率（分子）の構造'!O$45</f>
        <v>1040</v>
      </c>
      <c r="O49" s="176"/>
      <c r="P49" s="176"/>
    </row>
    <row r="50" spans="1:16" x14ac:dyDescent="0.15">
      <c r="A50" s="176" t="s">
        <v>73</v>
      </c>
      <c r="B50" s="176" t="e">
        <f>NA()</f>
        <v>#N/A</v>
      </c>
      <c r="C50" s="176">
        <f>IF(ISNUMBER('実質公債費比率（分子）の構造'!K$53),'実質公債費比率（分子）の構造'!K$53,NA())</f>
        <v>529</v>
      </c>
      <c r="D50" s="176" t="e">
        <f>NA()</f>
        <v>#N/A</v>
      </c>
      <c r="E50" s="176" t="e">
        <f>NA()</f>
        <v>#N/A</v>
      </c>
      <c r="F50" s="176">
        <f>IF(ISNUMBER('実質公債費比率（分子）の構造'!L$53),'実質公債費比率（分子）の構造'!L$53,NA())</f>
        <v>507</v>
      </c>
      <c r="G50" s="176" t="e">
        <f>NA()</f>
        <v>#N/A</v>
      </c>
      <c r="H50" s="176" t="e">
        <f>NA()</f>
        <v>#N/A</v>
      </c>
      <c r="I50" s="176">
        <f>IF(ISNUMBER('実質公債費比率（分子）の構造'!M$53),'実質公債費比率（分子）の構造'!M$53,NA())</f>
        <v>508</v>
      </c>
      <c r="J50" s="176" t="e">
        <f>NA()</f>
        <v>#N/A</v>
      </c>
      <c r="K50" s="176" t="e">
        <f>NA()</f>
        <v>#N/A</v>
      </c>
      <c r="L50" s="176">
        <f>IF(ISNUMBER('実質公債費比率（分子）の構造'!N$53),'実質公債費比率（分子）の構造'!N$53,NA())</f>
        <v>512</v>
      </c>
      <c r="M50" s="176" t="e">
        <f>NA()</f>
        <v>#N/A</v>
      </c>
      <c r="N50" s="176" t="e">
        <f>NA()</f>
        <v>#N/A</v>
      </c>
      <c r="O50" s="176">
        <f>IF(ISNUMBER('実質公債費比率（分子）の構造'!O$53),'実質公債費比率（分子）の構造'!O$53,NA())</f>
        <v>530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9636</v>
      </c>
      <c r="E56" s="175"/>
      <c r="F56" s="175"/>
      <c r="G56" s="175">
        <f>'将来負担比率（分子）の構造'!J$52</f>
        <v>10930</v>
      </c>
      <c r="H56" s="175"/>
      <c r="I56" s="175"/>
      <c r="J56" s="175">
        <f>'将来負担比率（分子）の構造'!K$52</f>
        <v>11587</v>
      </c>
      <c r="K56" s="175"/>
      <c r="L56" s="175"/>
      <c r="M56" s="175">
        <f>'将来負担比率（分子）の構造'!L$52</f>
        <v>11292</v>
      </c>
      <c r="N56" s="175"/>
      <c r="O56" s="175"/>
      <c r="P56" s="175">
        <f>'将来負担比率（分子）の構造'!M$52</f>
        <v>11061</v>
      </c>
    </row>
    <row r="57" spans="1:16" x14ac:dyDescent="0.15">
      <c r="A57" s="175" t="s">
        <v>44</v>
      </c>
      <c r="B57" s="175"/>
      <c r="C57" s="175"/>
      <c r="D57" s="175">
        <f>'将来負担比率（分子）の構造'!I$51</f>
        <v>1631</v>
      </c>
      <c r="E57" s="175"/>
      <c r="F57" s="175"/>
      <c r="G57" s="175">
        <f>'将来負担比率（分子）の構造'!J$51</f>
        <v>1637</v>
      </c>
      <c r="H57" s="175"/>
      <c r="I57" s="175"/>
      <c r="J57" s="175">
        <f>'将来負担比率（分子）の構造'!K$51</f>
        <v>1522</v>
      </c>
      <c r="K57" s="175"/>
      <c r="L57" s="175"/>
      <c r="M57" s="175">
        <f>'将来負担比率（分子）の構造'!L$51</f>
        <v>1361</v>
      </c>
      <c r="N57" s="175"/>
      <c r="O57" s="175"/>
      <c r="P57" s="175">
        <f>'将来負担比率（分子）の構造'!M$51</f>
        <v>1156</v>
      </c>
    </row>
    <row r="58" spans="1:16" x14ac:dyDescent="0.15">
      <c r="A58" s="175" t="s">
        <v>43</v>
      </c>
      <c r="B58" s="175"/>
      <c r="C58" s="175"/>
      <c r="D58" s="175">
        <f>'将来負担比率（分子）の構造'!I$50</f>
        <v>1941</v>
      </c>
      <c r="E58" s="175"/>
      <c r="F58" s="175"/>
      <c r="G58" s="175">
        <f>'将来負担比率（分子）の構造'!J$50</f>
        <v>1882</v>
      </c>
      <c r="H58" s="175"/>
      <c r="I58" s="175"/>
      <c r="J58" s="175">
        <f>'将来負担比率（分子）の構造'!K$50</f>
        <v>1791</v>
      </c>
      <c r="K58" s="175"/>
      <c r="L58" s="175"/>
      <c r="M58" s="175">
        <f>'将来負担比率（分子）の構造'!L$50</f>
        <v>1951</v>
      </c>
      <c r="N58" s="175"/>
      <c r="O58" s="175"/>
      <c r="P58" s="175">
        <f>'将来負担比率（分子）の構造'!M$50</f>
        <v>2140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793</v>
      </c>
      <c r="C62" s="175"/>
      <c r="D62" s="175"/>
      <c r="E62" s="175">
        <f>'将来負担比率（分子）の構造'!J$45</f>
        <v>797</v>
      </c>
      <c r="F62" s="175"/>
      <c r="G62" s="175"/>
      <c r="H62" s="175">
        <f>'将来負担比率（分子）の構造'!K$45</f>
        <v>826</v>
      </c>
      <c r="I62" s="175"/>
      <c r="J62" s="175"/>
      <c r="K62" s="175">
        <f>'将来負担比率（分子）の構造'!L$45</f>
        <v>731</v>
      </c>
      <c r="L62" s="175"/>
      <c r="M62" s="175"/>
      <c r="N62" s="175">
        <f>'将来負担比率（分子）の構造'!M$45</f>
        <v>640</v>
      </c>
      <c r="O62" s="175"/>
      <c r="P62" s="175"/>
    </row>
    <row r="63" spans="1:16" x14ac:dyDescent="0.15">
      <c r="A63" s="175" t="s">
        <v>36</v>
      </c>
      <c r="B63" s="175">
        <f>'将来負担比率（分子）の構造'!I$44</f>
        <v>1651</v>
      </c>
      <c r="C63" s="175"/>
      <c r="D63" s="175"/>
      <c r="E63" s="175">
        <f>'将来負担比率（分子）の構造'!J$44</f>
        <v>1735</v>
      </c>
      <c r="F63" s="175"/>
      <c r="G63" s="175"/>
      <c r="H63" s="175">
        <f>'将来負担比率（分子）の構造'!K$44</f>
        <v>1956</v>
      </c>
      <c r="I63" s="175"/>
      <c r="J63" s="175"/>
      <c r="K63" s="175">
        <f>'将来負担比率（分子）の構造'!L$44</f>
        <v>1936</v>
      </c>
      <c r="L63" s="175"/>
      <c r="M63" s="175"/>
      <c r="N63" s="175">
        <f>'将来負担比率（分子）の構造'!M$44</f>
        <v>1868</v>
      </c>
      <c r="O63" s="175"/>
      <c r="P63" s="175"/>
    </row>
    <row r="64" spans="1:16" x14ac:dyDescent="0.15">
      <c r="A64" s="175" t="s">
        <v>35</v>
      </c>
      <c r="B64" s="175">
        <f>'将来負担比率（分子）の構造'!I$43</f>
        <v>3802</v>
      </c>
      <c r="C64" s="175"/>
      <c r="D64" s="175"/>
      <c r="E64" s="175">
        <f>'将来負担比率（分子）の構造'!J$43</f>
        <v>3525</v>
      </c>
      <c r="F64" s="175"/>
      <c r="G64" s="175"/>
      <c r="H64" s="175">
        <f>'将来負担比率（分子）の構造'!K$43</f>
        <v>3329</v>
      </c>
      <c r="I64" s="175"/>
      <c r="J64" s="175"/>
      <c r="K64" s="175">
        <f>'将来負担比率（分子）の構造'!L$43</f>
        <v>3047</v>
      </c>
      <c r="L64" s="175"/>
      <c r="M64" s="175"/>
      <c r="N64" s="175">
        <f>'将来負担比率（分子）の構造'!M$43</f>
        <v>2959</v>
      </c>
      <c r="O64" s="175"/>
      <c r="P64" s="175"/>
    </row>
    <row r="65" spans="1:16" x14ac:dyDescent="0.15">
      <c r="A65" s="175" t="s">
        <v>34</v>
      </c>
      <c r="B65" s="175">
        <f>'将来負担比率（分子）の構造'!I$42</f>
        <v>155</v>
      </c>
      <c r="C65" s="175"/>
      <c r="D65" s="175"/>
      <c r="E65" s="175">
        <f>'将来負担比率（分子）の構造'!J$42</f>
        <v>134</v>
      </c>
      <c r="F65" s="175"/>
      <c r="G65" s="175"/>
      <c r="H65" s="175">
        <f>'将来負担比率（分子）の構造'!K$42</f>
        <v>144</v>
      </c>
      <c r="I65" s="175"/>
      <c r="J65" s="175"/>
      <c r="K65" s="175">
        <f>'将来負担比率（分子）の構造'!L$42</f>
        <v>119</v>
      </c>
      <c r="L65" s="175"/>
      <c r="M65" s="175"/>
      <c r="N65" s="175">
        <f>'将来負担比率（分子）の構造'!M$42</f>
        <v>71</v>
      </c>
      <c r="O65" s="175"/>
      <c r="P65" s="175"/>
    </row>
    <row r="66" spans="1:16" x14ac:dyDescent="0.15">
      <c r="A66" s="175" t="s">
        <v>33</v>
      </c>
      <c r="B66" s="175">
        <f>'将来負担比率（分子）の構造'!I$41</f>
        <v>9501</v>
      </c>
      <c r="C66" s="175"/>
      <c r="D66" s="175"/>
      <c r="E66" s="175">
        <f>'将来負担比率（分子）の構造'!J$41</f>
        <v>11270</v>
      </c>
      <c r="F66" s="175"/>
      <c r="G66" s="175"/>
      <c r="H66" s="175">
        <f>'将来負担比率（分子）の構造'!K$41</f>
        <v>12158</v>
      </c>
      <c r="I66" s="175"/>
      <c r="J66" s="175"/>
      <c r="K66" s="175">
        <f>'将来負担比率（分子）の構造'!L$41</f>
        <v>12530</v>
      </c>
      <c r="L66" s="175"/>
      <c r="M66" s="175"/>
      <c r="N66" s="175">
        <f>'将来負担比率（分子）の構造'!M$41</f>
        <v>12503</v>
      </c>
      <c r="O66" s="175"/>
      <c r="P66" s="175"/>
    </row>
    <row r="67" spans="1:16" x14ac:dyDescent="0.15">
      <c r="A67" s="175" t="s">
        <v>77</v>
      </c>
      <c r="B67" s="175" t="e">
        <f>NA()</f>
        <v>#N/A</v>
      </c>
      <c r="C67" s="175">
        <f>IF(ISNUMBER('将来負担比率（分子）の構造'!I$53), IF('将来負担比率（分子）の構造'!I$53 &lt; 0, 0, '将来負担比率（分子）の構造'!I$53), NA())</f>
        <v>2695</v>
      </c>
      <c r="D67" s="175" t="e">
        <f>NA()</f>
        <v>#N/A</v>
      </c>
      <c r="E67" s="175" t="e">
        <f>NA()</f>
        <v>#N/A</v>
      </c>
      <c r="F67" s="175">
        <f>IF(ISNUMBER('将来負担比率（分子）の構造'!J$53), IF('将来負担比率（分子）の構造'!J$53 &lt; 0, 0, '将来負担比率（分子）の構造'!J$53), NA())</f>
        <v>3013</v>
      </c>
      <c r="G67" s="175" t="e">
        <f>NA()</f>
        <v>#N/A</v>
      </c>
      <c r="H67" s="175" t="e">
        <f>NA()</f>
        <v>#N/A</v>
      </c>
      <c r="I67" s="175">
        <f>IF(ISNUMBER('将来負担比率（分子）の構造'!K$53), IF('将来負担比率（分子）の構造'!K$53 &lt; 0, 0, '将来負担比率（分子）の構造'!K$53), NA())</f>
        <v>3512</v>
      </c>
      <c r="J67" s="175" t="e">
        <f>NA()</f>
        <v>#N/A</v>
      </c>
      <c r="K67" s="175" t="e">
        <f>NA()</f>
        <v>#N/A</v>
      </c>
      <c r="L67" s="175">
        <f>IF(ISNUMBER('将来負担比率（分子）の構造'!L$53), IF('将来負担比率（分子）の構造'!L$53 &lt; 0, 0, '将来負担比率（分子）の構造'!L$53), NA())</f>
        <v>3760</v>
      </c>
      <c r="M67" s="175" t="e">
        <f>NA()</f>
        <v>#N/A</v>
      </c>
      <c r="N67" s="175" t="e">
        <f>NA()</f>
        <v>#N/A</v>
      </c>
      <c r="O67" s="175">
        <f>IF(ISNUMBER('将来負担比率（分子）の構造'!M$53), IF('将来負担比率（分子）の構造'!M$53 &lt; 0, 0, '将来負担比率（分子）の構造'!M$53), NA())</f>
        <v>3684</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425</v>
      </c>
      <c r="C72" s="179">
        <f>基金残高に係る経年分析!G55</f>
        <v>413</v>
      </c>
      <c r="D72" s="179">
        <f>基金残高に係る経年分析!H55</f>
        <v>511</v>
      </c>
    </row>
    <row r="73" spans="1:16" x14ac:dyDescent="0.15">
      <c r="A73" s="178" t="s">
        <v>80</v>
      </c>
      <c r="B73" s="179">
        <f>基金残高に係る経年分析!F56</f>
        <v>518</v>
      </c>
      <c r="C73" s="179">
        <f>基金残高に係る経年分析!G56</f>
        <v>428</v>
      </c>
      <c r="D73" s="179">
        <f>基金残高に係る経年分析!H56</f>
        <v>537</v>
      </c>
    </row>
    <row r="74" spans="1:16" x14ac:dyDescent="0.15">
      <c r="A74" s="178" t="s">
        <v>81</v>
      </c>
      <c r="B74" s="179">
        <f>基金残高に係る経年分析!F57</f>
        <v>699</v>
      </c>
      <c r="C74" s="179">
        <f>基金残高に係る経年分析!G57</f>
        <v>937</v>
      </c>
      <c r="D74" s="179">
        <f>基金残高に係る経年分析!H57</f>
        <v>890</v>
      </c>
    </row>
  </sheetData>
  <sheetProtection algorithmName="SHA-512" hashValue="m8JUdkTCgpnd0q8g2Jd7+s3IkG/rOSHHihgHRbXMVnB8SSXbLwRsxZ2iWGPK7IXp4t9Kkh6kGAynU5vRJks41Q==" saltValue="Fv43KaKWRBY3KeTSMYAM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2025-03-04T00:26:52Z</cp:lastPrinted>
  <dcterms:created xsi:type="dcterms:W3CDTF">2024-02-04T23:46:59Z</dcterms:created>
  <dcterms:modified xsi:type="dcterms:W3CDTF">2025-03-04T00:27:12Z</dcterms:modified>
  <cp:category/>
</cp:coreProperties>
</file>