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662fs1\共有フォルダ\02.税財政課\02.財政係\01ﾒｰﾙ\H27\財政状況資料集\20150329【照会】平成２５年度財政状況資料集の作成及び提出について\mail_20150329072622\【財政状況資料集】_016624_厚岸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4" i="11" l="1"/>
  <c r="AA33" i="11"/>
  <c r="AA32" i="11"/>
  <c r="AA31" i="11"/>
  <c r="AA29" i="11"/>
  <c r="AA28" i="11"/>
  <c r="AA7" i="11"/>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C35" i="9"/>
  <c r="BW34" i="9"/>
  <c r="C34" i="9"/>
  <c r="BW35" i="9" l="1"/>
  <c r="BW36" i="9" s="1"/>
  <c r="BW37" i="9" s="1"/>
  <c r="BW38" i="9" s="1"/>
  <c r="BW39" i="9" s="1"/>
  <c r="BW40" i="9" s="1"/>
  <c r="BW41" i="9" s="1"/>
  <c r="U34" i="9"/>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alcChain>
</file>

<file path=xl/sharedStrings.xml><?xml version="1.0" encoding="utf-8"?>
<sst xmlns="http://schemas.openxmlformats.org/spreadsheetml/2006/main" count="965" uniqueCount="548">
  <si>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</si>
  <si>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</si>
  <si>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</si>
  <si>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</si>
  <si>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</si>
  <si>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</si>
  <si>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</si>
  <si>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</si>
  <si>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</si>
  <si>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</si>
  <si>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</si>
  <si>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</si>
  <si>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</si>
  <si>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</si>
  <si>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</si>
  <si>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</si>
  <si>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</si>
  <si>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</si>
  <si>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</si>
  <si>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</si>
  <si>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</si>
  <si>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</si>
  <si>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</si>
  <si>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</si>
  <si>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</si>
  <si>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</si>
  <si>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</si>
  <si>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</si>
  <si>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</si>
  <si>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</si>
  <si>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</si>
  <si>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</si>
  <si>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</si>
  <si>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</si>
  <si>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</si>
  <si>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</si>
  <si>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</si>
  <si>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</si>
  <si>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</si>
  <si>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</si>
  <si>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</si>
  <si>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</si>
  <si>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</si>
  <si>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</si>
  <si>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</si>
  <si>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</si>
  <si>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</si>
  <si>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</si>
  <si>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</si>
  <si>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</si>
  <si>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</si>
  <si>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</si>
  <si>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</si>
  <si>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</si>
  <si>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</si>
  <si>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</si>
  <si>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</si>
  <si>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</si>
  <si>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</si>
  <si>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</si>
  <si>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</si>
  <si>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</si>
  <si>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</si>
  <si>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</si>
  <si>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</si>
  <si>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</si>
  <si>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</si>
  <si>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</si>
  <si>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</si>
  <si>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</si>
  <si>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</si>
  <si>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</si>
  <si>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</si>
  <si>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</si>
  <si>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</si>
  <si>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</si>
  <si>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</si>
  <si>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</si>
  <si>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</si>
  <si>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</si>
  <si>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</si>
  <si>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</si>
  <si>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</si>
  <si>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</si>
  <si>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</si>
  <si>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</si>
  <si>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</si>
  <si>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</si>
  <si>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</si>
  <si>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</si>
  <si>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</si>
  <si>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</si>
  <si>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</si>
  <si>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</si>
  <si>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</si>
  <si>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</si>
  <si>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</si>
  <si>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</si>
  <si>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</si>
  <si>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</si>
  <si>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</si>
  <si>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</si>
  <si>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</si>
  <si>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</si>
  <si>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</si>
  <si>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</si>
  <si>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</si>
  <si>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</si>
  <si>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</si>
  <si>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</si>
  <si>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</si>
  <si>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</si>
  <si>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</si>
  <si>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</si>
  <si>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</si>
  <si>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</si>
  <si>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</si>
  <si>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</si>
  <si>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</si>
  <si>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</si>
  <si>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</si>
  <si>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</si>
  <si>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</si>
  <si>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</si>
  <si>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</si>
  <si>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</si>
  <si>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</si>
  <si>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</si>
  <si>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</si>
  <si>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</si>
  <si>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</si>
  <si>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</si>
  <si>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</si>
  <si>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</si>
  <si>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</si>
  <si>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</si>
  <si>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</si>
  <si>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</si>
  <si>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</si>
  <si>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</si>
  <si>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</si>
  <si>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</si>
  <si>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</si>
  <si>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</si>
  <si>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</si>
  <si>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</si>
  <si>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</si>
  <si>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</si>
  <si>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</si>
  <si>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</si>
  <si>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</si>
  <si>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</si>
  <si>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</si>
  <si>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</si>
  <si>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</si>
  <si>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</si>
  <si>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</si>
  <si>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</si>
  <si>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</si>
  <si>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</si>
  <si>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</si>
  <si>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</si>
  <si>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</si>
  <si>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</si>
  <si>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</si>
  <si>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</si>
  <si>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</si>
  <si>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</si>
  <si>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</si>
  <si>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</si>
  <si>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</si>
  <si>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</si>
  <si>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</si>
  <si>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</si>
  <si>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</si>
  <si>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</si>
  <si>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</si>
  <si>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</si>
  <si>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</si>
  <si>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</si>
  <si>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</si>
  <si>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</si>
  <si>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</si>
  <si>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</si>
  <si>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</si>
  <si>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</si>
  <si>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</si>
  <si>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</si>
  <si>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</si>
  <si>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</si>
  <si>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</si>
  <si>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</si>
  <si>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</si>
  <si>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</si>
  <si>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</si>
  <si>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</si>
  <si>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北海道厚岸町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</si>
  <si>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</si>
  <si>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</si>
  <si>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</si>
  <si>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</si>
  <si>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</si>
  <si>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</si>
  <si>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</si>
  <si>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</si>
  <si>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</si>
  <si>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</si>
  <si>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</si>
  <si>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</si>
  <si>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</si>
  <si>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</si>
  <si>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</si>
  <si>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</si>
  <si>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</si>
  <si>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</si>
  <si>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</si>
  <si>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</si>
  <si>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</si>
  <si>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</si>
  <si>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</si>
  <si>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</si>
  <si>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</si>
  <si>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</si>
  <si>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</si>
  <si>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</si>
  <si>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</si>
  <si>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</si>
  <si>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</si>
  <si>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</si>
  <si>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</si>
  <si>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</si>
  <si>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</si>
  <si>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</si>
  <si>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</si>
  <si>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</si>
  <si>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</si>
  <si>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</si>
  <si>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</si>
  <si>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</si>
  <si>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</si>
  <si>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</si>
  <si>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</si>
  <si>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</si>
  <si>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</si>
  <si>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</si>
  <si>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</si>
  <si>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</si>
  <si>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</si>
  <si>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</si>
  <si>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</si>
  <si>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</si>
  <si>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</si>
  <si>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</si>
  <si>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</si>
  <si>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</si>
  <si>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</si>
  <si>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</si>
  <si>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</si>
  <si>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</si>
  <si>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</si>
  <si>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</si>
  <si>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</si>
  <si>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</si>
  <si>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</si>
  <si>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</si>
  <si>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</si>
  <si>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</si>
  <si>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</si>
  <si>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</si>
  <si>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</si>
  <si>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</si>
  <si>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</si>
  <si>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</si>
  <si>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</si>
  <si>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</si>
  <si>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</si>
  <si>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</si>
  <si>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</si>
  <si>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</si>
  <si>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</si>
  <si>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</si>
  <si>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</si>
  <si>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</si>
  <si>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</si>
  <si>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</si>
  <si>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</si>
  <si>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</si>
  <si>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</si>
  <si>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</si>
  <si>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</si>
  <si>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</si>
  <si>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</si>
  <si>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</si>
  <si>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</si>
  <si>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</si>
  <si>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</si>
  <si>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</si>
  <si>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</si>
  <si>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</si>
  <si>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</si>
  <si>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</si>
  <si>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</si>
  <si>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</si>
  <si>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</si>
  <si>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</si>
  <si>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</si>
  <si>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</si>
  <si>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</si>
  <si>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</si>
  <si>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</si>
  <si>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</si>
  <si>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</si>
  <si>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</si>
  <si>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</si>
  <si>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</si>
  <si>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</si>
  <si>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</si>
  <si>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</si>
  <si>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</si>
  <si>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</si>
  <si>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</si>
  <si>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</si>
  <si>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</si>
  <si>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</si>
  <si>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</si>
  <si>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</si>
  <si>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</si>
  <si>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</si>
  <si>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</si>
  <si>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</si>
  <si>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</si>
  <si>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</si>
  <si>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</si>
  <si>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</si>
  <si>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</si>
  <si>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</si>
  <si>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</si>
  <si>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</si>
  <si>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</si>
  <si>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</si>
  <si>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</si>
  <si>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</si>
  <si>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</si>
  <si>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</si>
  <si>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</si>
  <si>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</si>
  <si>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北海道厚岸町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</si>
  <si>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</si>
  <si>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</si>
  <si>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</si>
  <si>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</si>
  <si>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</si>
  <si>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</si>
  <si>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</si>
  <si>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</si>
  <si>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</si>
  <si>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</si>
  <si>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</si>
  <si>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</si>
  <si>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</si>
  <si>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</si>
  <si>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</si>
  <si>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</si>
  <si>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</si>
  <si>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</si>
  <si>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</si>
  <si>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</si>
  <si>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</si>
  <si>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</si>
  <si>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</si>
  <si>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</si>
  <si>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</si>
  <si>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</si>
  <si>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</si>
  <si>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</si>
  <si>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</si>
  <si>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</si>
  <si>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</si>
  <si>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</si>
  <si>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</si>
  <si>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</si>
  <si>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</si>
  <si>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</si>
  <si>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</si>
  <si>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</si>
  <si>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</si>
  <si>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</si>
  <si>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</si>
  <si>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</si>
  <si>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</si>
  <si>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</si>
  <si>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</si>
  <si>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</si>
  <si>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</si>
  <si>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</si>
  <si>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</si>
  <si>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</si>
  <si>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</si>
  <si>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</si>
  <si>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</si>
  <si>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</si>
  <si>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</si>
  <si>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</si>
  <si>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</si>
  <si>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</si>
  <si>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</si>
  <si>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</si>
  <si>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</si>
  <si>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</si>
  <si>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</si>
  <si>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</si>
  <si>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</si>
  <si>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</si>
  <si>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</si>
  <si>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</si>
  <si>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</si>
  <si>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</si>
  <si>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</si>
  <si>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</si>
  <si>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</si>
  <si>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</si>
  <si>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</si>
  <si>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</si>
  <si>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</si>
  <si>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</si>
  <si>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</si>
  <si>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</si>
  <si>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</si>
  <si>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</si>
  <si>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</si>
  <si>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</si>
  <si>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</si>
  <si>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</si>
  <si>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</si>
  <si>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</si>
  <si>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</si>
  <si>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</si>
  <si>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</si>
  <si>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</si>
  <si>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</si>
  <si>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</si>
  <si>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</si>
  <si>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</si>
  <si>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</si>
  <si>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</si>
  <si>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</si>
  <si>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</si>
  <si>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</si>
  <si>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</si>
  <si>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</si>
  <si>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</si>
  <si>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</si>
  <si>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</si>
  <si>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</si>
  <si>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</si>
  <si>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</si>
  <si>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</si>
  <si>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</si>
  <si>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</si>
  <si>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</si>
  <si>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</si>
  <si>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</si>
  <si>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</si>
  <si>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</si>
  <si>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</si>
  <si>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</si>
  <si>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</si>
  <si>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</si>
  <si>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</si>
  <si>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</si>
  <si>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</si>
  <si>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</si>
  <si>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</si>
  <si>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</si>
  <si>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</si>
  <si>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</si>
  <si>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</si>
  <si>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</si>
  <si>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</si>
  <si>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</si>
  <si>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</si>
  <si>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</si>
  <si>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</si>
  <si>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</si>
  <si>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</si>
  <si>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</si>
  <si>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</si>
  <si>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</si>
  <si>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</si>
  <si>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</si>
  <si>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</si>
  <si>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</si>
  <si>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</si>
  <si>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</si>
  <si>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</si>
  <si>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</si>
  <si>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</si>
  <si>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</si>
  <si>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</si>
  <si>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</si>
  <si>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</si>
  <si>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</si>
  <si>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</si>
  <si>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</si>
  <si>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</si>
  <si>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</si>
  <si>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</si>
  <si>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</si>
  <si>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</si>
  <si>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</si>
  <si>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</si>
  <si>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</si>
  <si>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</si>
  <si>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</si>
  <si>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</si>
  <si>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</si>
  <si>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</si>
  <si>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</si>
  <si>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</si>
  <si>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</si>
  <si>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</si>
  <si>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</si>
  <si>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</si>
  <si>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</si>
  <si>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4.11</t>
  </si>
  <si>
    <t>▲ 4.43</t>
  </si>
  <si>
    <t>▲ 2.12</t>
  </si>
  <si>
    <t>▲ 5.35</t>
  </si>
  <si>
    <t>▲ 6.26</t>
  </si>
  <si>
    <t>一般会計</t>
  </si>
  <si>
    <t>水道事業会計</t>
  </si>
  <si>
    <t>病院事業会計</t>
  </si>
  <si>
    <t>▲ 0.58</t>
  </si>
  <si>
    <t>介護保険特別会計</t>
  </si>
  <si>
    <t>国民健康保険特別会計</t>
  </si>
  <si>
    <t>介護老人保健施設事業特別会計</t>
  </si>
  <si>
    <t>簡易水道事業特別会計</t>
  </si>
  <si>
    <t>後期高齢者医療特別会計</t>
  </si>
  <si>
    <t>その他会計（赤字）</t>
  </si>
  <si>
    <t>その他会計（黒字）</t>
  </si>
  <si>
    <t>-</t>
    <phoneticPr fontId="2"/>
  </si>
  <si>
    <t>釧路東部消防組合</t>
    <rPh sb="0" eb="2">
      <t>クシロ</t>
    </rPh>
    <rPh sb="2" eb="4">
      <t>トウブ</t>
    </rPh>
    <rPh sb="4" eb="6">
      <t>ショウボウ</t>
    </rPh>
    <rPh sb="6" eb="8">
      <t>クミアイ</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</si>
  <si>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</si>
  <si>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</si>
  <si>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厚岸味覚ターミナル</t>
    <rPh sb="0" eb="2">
      <t>アッケシ</t>
    </rPh>
    <rPh sb="2" eb="4">
      <t>ミカク</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</si>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</sst>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198256</c:v>
                </c:pt>
                <c:pt idx="1">
                  <c:v>351033</c:v>
                </c:pt>
                <c:pt idx="2">
                  <c:v>250073</c:v>
                </c:pt>
                <c:pt idx="3">
                  <c:v>128997</c:v>
                </c:pt>
                <c:pt idx="4">
                  <c:v>159579</c:v>
                </c:pt>
              </c:numCache>
            </c:numRef>
          </c:val>
          <c:smooth val="0"/>
        </c:ser>
        <c:dLbls>
          <c:showLegendKey val="0"/>
          <c:showVal val="0"/>
          <c:showCatName val="0"/>
          <c:showSerName val="0"/>
          <c:showPercent val="0"/>
          <c:showBubbleSize val="0"/>
        </c:dLbls>
        <c:marker val="1"/>
        <c:smooth val="0"/>
        <c:axId val="168765024"/>
        <c:axId val="168764632"/>
      </c:lineChart>
      <c:catAx>
        <c:axId val="168765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64632"/>
        <c:crosses val="autoZero"/>
        <c:auto val="1"/>
        <c:lblAlgn val="ctr"/>
        <c:lblOffset val="100"/>
        <c:tickLblSkip val="1"/>
        <c:tickMarkSkip val="1"/>
        <c:noMultiLvlLbl val="0"/>
      </c:catAx>
      <c:valAx>
        <c:axId val="16876463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65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9.0500000000000007</c:v>
                </c:pt>
                <c:pt idx="1">
                  <c:v>8.94</c:v>
                </c:pt>
                <c:pt idx="2">
                  <c:v>10.67</c:v>
                </c:pt>
                <c:pt idx="3">
                  <c:v>8.8000000000000007</c:v>
                </c:pt>
                <c:pt idx="4">
                  <c:v>7.09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6.96</c:v>
                </c:pt>
                <c:pt idx="1">
                  <c:v>7.61</c:v>
                </c:pt>
                <c:pt idx="2">
                  <c:v>9.34</c:v>
                </c:pt>
                <c:pt idx="3">
                  <c:v>10.56</c:v>
                </c:pt>
                <c:pt idx="4">
                  <c:v>10.43</c:v>
                </c:pt>
              </c:numCache>
            </c:numRef>
          </c:val>
        </c:ser>
        <c:dLbls>
          <c:showLegendKey val="0"/>
          <c:showVal val="0"/>
          <c:showCatName val="0"/>
          <c:showSerName val="0"/>
          <c:showPercent val="0"/>
          <c:showBubbleSize val="0"/>
        </c:dLbls>
        <c:gapWidth val="250"/>
        <c:overlap val="100"/>
        <c:axId val="225800912"/>
        <c:axId val="225801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-4.1100000000000003</c:v>
                </c:pt>
                <c:pt idx="1">
                  <c:v>-4.43</c:v>
                </c:pt>
                <c:pt idx="2">
                  <c:v>-2.12</c:v>
                </c:pt>
                <c:pt idx="3">
                  <c:v>-5.35</c:v>
                </c:pt>
                <c:pt idx="4">
                  <c:v>-6.26</c:v>
                </c:pt>
              </c:numCache>
            </c:numRef>
          </c:val>
          <c:smooth val="0"/>
        </c:ser>
        <c:dLbls>
          <c:showLegendKey val="0"/>
          <c:showVal val="0"/>
          <c:showCatName val="0"/>
          <c:showSerName val="0"/>
          <c:showPercent val="0"/>
          <c:showBubbleSize val="0"/>
        </c:dLbls>
        <c:marker val="1"/>
        <c:smooth val="0"/>
        <c:axId val="225800912"/>
        <c:axId val="225801304"/>
      </c:lineChart>
      <c:catAx>
        <c:axId val="22580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801304"/>
        <c:crosses val="autoZero"/>
        <c:auto val="1"/>
        <c:lblAlgn val="ctr"/>
        <c:lblOffset val="100"/>
        <c:tickLblSkip val="1"/>
        <c:tickMarkSkip val="1"/>
        <c:noMultiLvlLbl val="0"/>
      </c:catAx>
      <c:valAx>
        <c:axId val="22580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0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0.02</c:v>
                </c:pt>
                <c:pt idx="8">
                  <c:v>#N/A</c:v>
                </c:pt>
                <c:pt idx="9">
                  <c:v>0.21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1.99</c:v>
                </c:pt>
                <c:pt idx="2">
                  <c:v>#N/A</c:v>
                </c:pt>
                <c:pt idx="3">
                  <c:v>1.05</c:v>
                </c:pt>
                <c:pt idx="4">
                  <c:v>#N/A</c:v>
                </c:pt>
                <c:pt idx="5">
                  <c:v>0.48</c:v>
                </c:pt>
                <c:pt idx="6">
                  <c:v>#N/A</c:v>
                </c:pt>
                <c:pt idx="7">
                  <c:v>0</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0.39</c:v>
                </c:pt>
                <c:pt idx="4">
                  <c:v>#N/A</c:v>
                </c:pt>
                <c:pt idx="5">
                  <c:v>0.36</c:v>
                </c:pt>
                <c:pt idx="6">
                  <c:v>#N/A</c:v>
                </c:pt>
                <c:pt idx="7">
                  <c:v>0.56000000000000005</c:v>
                </c:pt>
                <c:pt idx="8">
                  <c:v>#N/A</c:v>
                </c:pt>
                <c:pt idx="9">
                  <c:v>0.55000000000000004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0.57999999999999996</c:v>
                </c:pt>
                <c:pt idx="1">
                  <c:v>#N/A</c:v>
                </c:pt>
                <c:pt idx="2">
                  <c:v>#N/A</c:v>
                </c:pt>
                <c:pt idx="3">
                  <c:v>0</c:v>
                </c:pt>
                <c:pt idx="4">
                  <c:v>#N/A</c:v>
                </c:pt>
                <c:pt idx="5">
                  <c:v>0</c:v>
                </c:pt>
                <c:pt idx="6">
                  <c:v>#N/A</c:v>
                </c:pt>
                <c:pt idx="7">
                  <c:v>0.84</c:v>
                </c:pt>
                <c:pt idx="8">
                  <c:v>#N/A</c:v>
                </c:pt>
                <c:pt idx="9">
                  <c:v>1.21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5.52</c:v>
                </c:pt>
                <c:pt idx="2">
                  <c:v>#N/A</c:v>
                </c:pt>
                <c:pt idx="3">
                  <c:v>4.76</c:v>
                </c:pt>
                <c:pt idx="4">
                  <c:v>#N/A</c:v>
                </c:pt>
                <c:pt idx="5">
                  <c:v>3.92</c:v>
                </c:pt>
                <c:pt idx="6">
                  <c:v>#N/A</c:v>
                </c:pt>
                <c:pt idx="7">
                  <c:v>3.61</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9.0500000000000007</c:v>
                </c:pt>
                <c:pt idx="2">
                  <c:v>#N/A</c:v>
                </c:pt>
                <c:pt idx="3">
                  <c:v>8.94</c:v>
                </c:pt>
                <c:pt idx="4">
                  <c:v>#N/A</c:v>
                </c:pt>
                <c:pt idx="5">
                  <c:v>10.67</c:v>
                </c:pt>
                <c:pt idx="6">
                  <c:v>#N/A</c:v>
                </c:pt>
                <c:pt idx="7">
                  <c:v>8.8000000000000007</c:v>
                </c:pt>
                <c:pt idx="8">
                  <c:v>#N/A</c:v>
                </c:pt>
                <c:pt idx="9">
                  <c:v>7.09</c:v>
                </c:pt>
              </c:numCache>
            </c:numRef>
          </c:val>
        </c:ser>
        <c:dLbls>
          <c:showLegendKey val="0"/>
          <c:showVal val="0"/>
          <c:showCatName val="0"/>
          <c:showSerName val="0"/>
          <c:showPercent val="0"/>
          <c:showBubbleSize val="0"/>
        </c:dLbls>
        <c:gapWidth val="150"/>
        <c:overlap val="100"/>
        <c:axId val="225802088"/>
        <c:axId val="225802480"/>
      </c:barChart>
      <c:catAx>
        <c:axId val="22580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802480"/>
        <c:crosses val="autoZero"/>
        <c:auto val="1"/>
        <c:lblAlgn val="ctr"/>
        <c:lblOffset val="100"/>
        <c:tickLblSkip val="1"/>
        <c:tickMarkSkip val="1"/>
        <c:noMultiLvlLbl val="0"/>
      </c:catAx>
      <c:valAx>
        <c:axId val="22580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02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895</c:v>
                </c:pt>
                <c:pt idx="5">
                  <c:v>916</c:v>
                </c:pt>
                <c:pt idx="8">
                  <c:v>904</c:v>
                </c:pt>
                <c:pt idx="11">
                  <c:v>896</c:v>
                </c:pt>
                <c:pt idx="14">
                  <c:v>956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59</c:v>
                </c:pt>
                <c:pt idx="6">
                  <c:v>54</c:v>
                </c:pt>
                <c:pt idx="9">
                  <c:v>53</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c:v>
                </c:pt>
                <c:pt idx="3">
                  <c:v>4</c:v>
                </c:pt>
                <c:pt idx="6">
                  <c:v>3</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253</c:v>
                </c:pt>
                <c:pt idx="3">
                  <c:v>250</c:v>
                </c:pt>
                <c:pt idx="6">
                  <c:v>296</c:v>
                </c:pt>
                <c:pt idx="9">
                  <c:v>306</c:v>
                </c:pt>
                <c:pt idx="12">
                  <c:v>419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1187</c:v>
                </c:pt>
                <c:pt idx="3">
                  <c:v>1194</c:v>
                </c:pt>
                <c:pt idx="6">
                  <c:v>1176</c:v>
                </c:pt>
                <c:pt idx="9">
                  <c:v>1150</c:v>
                </c:pt>
                <c:pt idx="12">
                  <c:v>1105</c:v>
                </c:pt>
              </c:numCache>
            </c:numRef>
          </c:val>
        </c:ser>
        <c:dLbls>
          <c:showLegendKey val="0"/>
          <c:showVal val="0"/>
          <c:showCatName val="0"/>
          <c:showSerName val="0"/>
          <c:showPercent val="0"/>
          <c:showBubbleSize val="0"/>
        </c:dLbls>
        <c:gapWidth val="100"/>
        <c:overlap val="100"/>
        <c:axId val="225803264"/>
        <c:axId val="22580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610</c:v>
                </c:pt>
                <c:pt idx="2">
                  <c:v>#N/A</c:v>
                </c:pt>
                <c:pt idx="3">
                  <c:v>#N/A</c:v>
                </c:pt>
                <c:pt idx="4">
                  <c:v>591</c:v>
                </c:pt>
                <c:pt idx="5">
                  <c:v>#N/A</c:v>
                </c:pt>
                <c:pt idx="6">
                  <c:v>#N/A</c:v>
                </c:pt>
                <c:pt idx="7">
                  <c:v>625</c:v>
                </c:pt>
                <c:pt idx="8">
                  <c:v>#N/A</c:v>
                </c:pt>
                <c:pt idx="9">
                  <c:v>#N/A</c:v>
                </c:pt>
                <c:pt idx="10">
                  <c:v>614</c:v>
                </c:pt>
                <c:pt idx="11">
                  <c:v>#N/A</c:v>
                </c:pt>
                <c:pt idx="12">
                  <c:v>#N/A</c:v>
                </c:pt>
                <c:pt idx="13">
                  <c:v>618</c:v>
                </c:pt>
                <c:pt idx="14">
                  <c:v>#N/A</c:v>
                </c:pt>
              </c:numCache>
            </c:numRef>
          </c:val>
          <c:smooth val="0"/>
        </c:ser>
        <c:dLbls>
          <c:showLegendKey val="0"/>
          <c:showVal val="0"/>
          <c:showCatName val="0"/>
          <c:showSerName val="0"/>
          <c:showPercent val="0"/>
          <c:showBubbleSize val="0"/>
        </c:dLbls>
        <c:marker val="1"/>
        <c:smooth val="0"/>
        <c:axId val="225803264"/>
        <c:axId val="225803656"/>
      </c:lineChart>
      <c:catAx>
        <c:axId val="22580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803656"/>
        <c:crosses val="autoZero"/>
        <c:auto val="1"/>
        <c:lblAlgn val="ctr"/>
        <c:lblOffset val="100"/>
        <c:tickLblSkip val="1"/>
        <c:tickMarkSkip val="1"/>
        <c:noMultiLvlLbl val="0"/>
      </c:catAx>
      <c:valAx>
        <c:axId val="22580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0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7925</c:v>
                </c:pt>
                <c:pt idx="5">
                  <c:v>8051</c:v>
                </c:pt>
                <c:pt idx="8">
                  <c:v>8269</c:v>
                </c:pt>
                <c:pt idx="11">
                  <c:v>8567</c:v>
                </c:pt>
                <c:pt idx="14">
                  <c:v>8853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1583</c:v>
                </c:pt>
                <c:pt idx="5">
                  <c:v>1469</c:v>
                </c:pt>
                <c:pt idx="8">
                  <c:v>1520</c:v>
                </c:pt>
                <c:pt idx="11">
                  <c:v>1721</c:v>
                </c:pt>
                <c:pt idx="14">
                  <c:v>1942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987</c:v>
                </c:pt>
                <c:pt idx="5">
                  <c:v>1166</c:v>
                </c:pt>
                <c:pt idx="8">
                  <c:v>1351</c:v>
                </c:pt>
                <c:pt idx="11">
                  <c:v>1490</c:v>
                </c:pt>
                <c:pt idx="14">
                  <c:v>1594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1851</c:v>
                </c:pt>
                <c:pt idx="3">
                  <c:v>1651</c:v>
                </c:pt>
                <c:pt idx="6">
                  <c:v>1566</c:v>
                </c:pt>
                <c:pt idx="9">
                  <c:v>1546</c:v>
                </c:pt>
                <c:pt idx="12">
                  <c:v>1333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c:v>
                </c:pt>
                <c:pt idx="3">
                  <c:v>6</c:v>
                </c:pt>
                <c:pt idx="6">
                  <c:v>3</c:v>
                </c:pt>
                <c:pt idx="9">
                  <c:v>2</c:v>
                </c:pt>
                <c:pt idx="12">
                  <c:v>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3976</c:v>
                </c:pt>
                <c:pt idx="3">
                  <c:v>3939</c:v>
                </c:pt>
                <c:pt idx="6">
                  <c:v>3967</c:v>
                </c:pt>
                <c:pt idx="9">
                  <c:v>4126</c:v>
                </c:pt>
                <c:pt idx="12">
                  <c:v>4354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417</c:v>
                </c:pt>
                <c:pt idx="3">
                  <c:v>406</c:v>
                </c:pt>
                <c:pt idx="6">
                  <c:v>397</c:v>
                </c:pt>
                <c:pt idx="9">
                  <c:v>349</c:v>
                </c:pt>
                <c:pt idx="12">
                  <c:v>314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11199</c:v>
                </c:pt>
                <c:pt idx="3">
                  <c:v>11108</c:v>
                </c:pt>
                <c:pt idx="6">
                  <c:v>11151</c:v>
                </c:pt>
                <c:pt idx="9">
                  <c:v>10904</c:v>
                </c:pt>
                <c:pt idx="12">
                  <c:v>10626</c:v>
                </c:pt>
              </c:numCache>
            </c:numRef>
          </c:val>
        </c:ser>
        <c:dLbls>
          <c:showLegendKey val="0"/>
          <c:showVal val="0"/>
          <c:showCatName val="0"/>
          <c:showSerName val="0"/>
          <c:showPercent val="0"/>
          <c:showBubbleSize val="0"/>
        </c:dLbls>
        <c:gapWidth val="100"/>
        <c:overlap val="100"/>
        <c:axId val="225804048"/>
        <c:axId val="22580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6959</c:v>
                </c:pt>
                <c:pt idx="2">
                  <c:v>#N/A</c:v>
                </c:pt>
                <c:pt idx="3">
                  <c:v>#N/A</c:v>
                </c:pt>
                <c:pt idx="4">
                  <c:v>6423</c:v>
                </c:pt>
                <c:pt idx="5">
                  <c:v>#N/A</c:v>
                </c:pt>
                <c:pt idx="6">
                  <c:v>#N/A</c:v>
                </c:pt>
                <c:pt idx="7">
                  <c:v>5943</c:v>
                </c:pt>
                <c:pt idx="8">
                  <c:v>#N/A</c:v>
                </c:pt>
                <c:pt idx="9">
                  <c:v>#N/A</c:v>
                </c:pt>
                <c:pt idx="10">
                  <c:v>5149</c:v>
                </c:pt>
                <c:pt idx="11">
                  <c:v>#N/A</c:v>
                </c:pt>
                <c:pt idx="12">
                  <c:v>#N/A</c:v>
                </c:pt>
                <c:pt idx="13">
                  <c:v>4307</c:v>
                </c:pt>
                <c:pt idx="14">
                  <c:v>#N/A</c:v>
                </c:pt>
              </c:numCache>
            </c:numRef>
          </c:val>
          <c:smooth val="0"/>
        </c:ser>
        <c:dLbls>
          <c:showLegendKey val="0"/>
          <c:showVal val="0"/>
          <c:showCatName val="0"/>
          <c:showSerName val="0"/>
          <c:showPercent val="0"/>
          <c:showBubbleSize val="0"/>
        </c:dLbls>
        <c:marker val="1"/>
        <c:smooth val="0"/>
        <c:axId val="225804048"/>
        <c:axId val="225804832"/>
      </c:lineChart>
      <c:catAx>
        <c:axId val="22580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804832"/>
        <c:crosses val="autoZero"/>
        <c:auto val="1"/>
        <c:lblAlgn val="ctr"/>
        <c:lblOffset val="100"/>
        <c:tickLblSkip val="1"/>
        <c:tickMarkSkip val="1"/>
        <c:noMultiLvlLbl val="0"/>
      </c:catAx>
      <c:valAx>
        <c:axId val="2258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0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10,319
10,237
739.08
9,264,390
8,884,915
379,329
5,348,704
10,626,315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95.8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個人町民税の納税義務者数は年々減少してきており、固定資産税の総価額についても地価下落による時点修正により年々減少してきているが、</a:t>
          </a:r>
          <a:r>
            <a:rPr kumimoji="1" lang="ja-JP" altLang="ja-JP" sz="1100" baseline="0">
              <a:solidFill>
                <a:schemeClr val="dk1"/>
              </a:solidFill>
              <a:effectLst/>
              <a:latin typeface="+mn-lt"/>
              <a:ea typeface="+mn-ea"/>
              <a:cs typeface="+mn-cs"/>
            </a:rPr>
            <a:t>法人町民税</a:t>
          </a:r>
          <a:r>
            <a:rPr kumimoji="1" lang="ja-JP" altLang="en-US" sz="1100" baseline="0">
              <a:solidFill>
                <a:schemeClr val="dk1"/>
              </a:solidFill>
              <a:effectLst/>
              <a:latin typeface="+mn-lt"/>
              <a:ea typeface="+mn-ea"/>
              <a:cs typeface="+mn-cs"/>
            </a:rPr>
            <a:t>における水産加工業及び土木建設業</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税額の増により、平成２５年度における</a:t>
          </a:r>
          <a:r>
            <a:rPr kumimoji="1" lang="ja-JP" altLang="en-US" sz="1100" baseline="0">
              <a:latin typeface="ＭＳ Ｐゴシック"/>
            </a:rPr>
            <a:t>基準財政収入額は、前年度比１．６％の増となった。</a:t>
          </a:r>
          <a:endParaRPr kumimoji="1" lang="en-US" altLang="ja-JP" sz="1100" baseline="0">
            <a:latin typeface="ＭＳ Ｐゴシック"/>
          </a:endParaRPr>
        </a:p>
        <a:p>
          <a:r>
            <a:rPr kumimoji="1" lang="ja-JP" altLang="en-US" sz="1100" baseline="0">
              <a:latin typeface="ＭＳ Ｐゴシック"/>
            </a:rPr>
            <a:t>　一方、基準財政需要額は、地域の元気づくり推進費の新規創設による２１，７６０千円の増などにより、前年度比１．１％の増となったことから、単年度の財政力指数は、前年度比で０．００１ポイントの増となった。</a:t>
          </a:r>
          <a:endParaRPr kumimoji="1" lang="en-US" altLang="ja-JP" sz="1100" baseline="0">
            <a:latin typeface="ＭＳ Ｐゴシック"/>
          </a:endParaRPr>
        </a:p>
        <a:p>
          <a:r>
            <a:rPr kumimoji="1" lang="ja-JP" altLang="en-US" sz="1100" baseline="0">
              <a:latin typeface="ＭＳ Ｐゴシック"/>
            </a:rPr>
            <a:t>　３ヵ年平均では、０．２１ポイントと前年度からの増減はなく、依然として類似団体平均値を下回っている。</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105833</xdr:rowOff>
    </xdr:to>
    <xdr:cxnSp macro="">
      <xdr:nvCxnSpPr>
        <xdr:cNvPr id="77" name="直線コネクタ 76"/>
        <xdr:cNvCxnSpPr/>
      </xdr:nvCxnSpPr>
      <xdr:spPr>
        <a:xfrm>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今年度の数値は前年度の８５．９％から１．９ポイント増の８７．８％となり、類似団体平均値を上回っている。前年度からの主な増要因として、過疎対策事業債（ソフト分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en-US" sz="1300">
              <a:latin typeface="ＭＳ Ｐゴシック"/>
            </a:rPr>
            <a:t>借入減（前年度比▲１２５，７００千円）による増（１．５ポイント）、人件費の経常充当一般財源３０，０９８千円の増による増（０．５ポイント）の２点がある。今後も引き続き、税及び税外収入の徴収率向上対策を中心とする一般財源確保に努めるほか、経常経費の削減を図り、財政の弾力性に富んだ財政運営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47413</xdr:rowOff>
    </xdr:to>
    <xdr:cxnSp macro="">
      <xdr:nvCxnSpPr>
        <xdr:cNvPr id="131" name="直線コネクタ 130"/>
        <xdr:cNvCxnSpPr/>
      </xdr:nvCxnSpPr>
      <xdr:spPr>
        <a:xfrm>
          <a:off x="4114800" y="1086739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65</xdr:row>
      <xdr:rowOff>36830</xdr:rowOff>
    </xdr:to>
    <xdr:cxnSp macro="">
      <xdr:nvCxnSpPr>
        <xdr:cNvPr id="134" name="直線コネクタ 133"/>
        <xdr:cNvCxnSpPr/>
      </xdr:nvCxnSpPr>
      <xdr:spPr>
        <a:xfrm flipV="1">
          <a:off x="3225800" y="108673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65</xdr:row>
      <xdr:rowOff>36830</xdr:rowOff>
    </xdr:to>
    <xdr:cxnSp macro="">
      <xdr:nvCxnSpPr>
        <xdr:cNvPr id="137" name="直線コネクタ 136"/>
        <xdr:cNvCxnSpPr/>
      </xdr:nvCxnSpPr>
      <xdr:spPr>
        <a:xfrm>
          <a:off x="2336800" y="1095586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63</xdr:row>
      <xdr:rowOff>154517</xdr:rowOff>
    </xdr:to>
    <xdr:cxnSp macro="">
      <xdr:nvCxnSpPr>
        <xdr:cNvPr id="140" name="直線コネクタ 139"/>
        <xdr:cNvCxnSpPr/>
      </xdr:nvCxnSpPr>
      <xdr:spPr>
        <a:xfrm>
          <a:off x="1447800" y="107547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50" name="円/楕円 149"/>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1"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4" name="円/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8" name="円/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9" name="テキスト ボックス 158"/>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が類似団体平均を大きく上回っている。これは、人件費が類似団体平均と比較し６３．０％高い水準の決算額となっていることが主な要因である。今後は、人口減に対応した定員管理計画を策定し、人件費の抑制につながる施策を行うなど、従前の給与独自削減によらない削減を進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34987</xdr:rowOff>
    </xdr:from>
    <xdr:to>
      <xdr:col>7</xdr:col>
      <xdr:colOff>152400</xdr:colOff>
      <xdr:row>86</xdr:row>
      <xdr:rowOff>36618</xdr:rowOff>
    </xdr:to>
    <xdr:cxnSp macro="">
      <xdr:nvCxnSpPr>
        <xdr:cNvPr id="192" name="直線コネクタ 191"/>
        <xdr:cNvCxnSpPr/>
      </xdr:nvCxnSpPr>
      <xdr:spPr>
        <a:xfrm flipV="1">
          <a:off x="4114800" y="14779687"/>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20157</xdr:rowOff>
    </xdr:from>
    <xdr:to>
      <xdr:col>6</xdr:col>
      <xdr:colOff>0</xdr:colOff>
      <xdr:row>86</xdr:row>
      <xdr:rowOff>36618</xdr:rowOff>
    </xdr:to>
    <xdr:cxnSp macro="">
      <xdr:nvCxnSpPr>
        <xdr:cNvPr id="195" name="直線コネクタ 194"/>
        <xdr:cNvCxnSpPr/>
      </xdr:nvCxnSpPr>
      <xdr:spPr>
        <a:xfrm>
          <a:off x="3225800" y="14764857"/>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165449</xdr:rowOff>
    </xdr:from>
    <xdr:to>
      <xdr:col>4</xdr:col>
      <xdr:colOff>482600</xdr:colOff>
      <xdr:row>86</xdr:row>
      <xdr:rowOff>20157</xdr:rowOff>
    </xdr:to>
    <xdr:cxnSp macro="">
      <xdr:nvCxnSpPr>
        <xdr:cNvPr id="198" name="直線コネクタ 197"/>
        <xdr:cNvCxnSpPr/>
      </xdr:nvCxnSpPr>
      <xdr:spPr>
        <a:xfrm>
          <a:off x="2336800" y="14738699"/>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100202</xdr:rowOff>
    </xdr:from>
    <xdr:to>
      <xdr:col>3</xdr:col>
      <xdr:colOff>279400</xdr:colOff>
      <xdr:row>85</xdr:row>
      <xdr:rowOff>165449</xdr:rowOff>
    </xdr:to>
    <xdr:cxnSp macro="">
      <xdr:nvCxnSpPr>
        <xdr:cNvPr id="201" name="直線コネクタ 200"/>
        <xdr:cNvCxnSpPr/>
      </xdr:nvCxnSpPr>
      <xdr:spPr>
        <a:xfrm>
          <a:off x="1447800" y="14673452"/>
          <a:ext cx="889000" cy="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155637</xdr:rowOff>
    </xdr:from>
    <xdr:to>
      <xdr:col>7</xdr:col>
      <xdr:colOff>203200</xdr:colOff>
      <xdr:row>86</xdr:row>
      <xdr:rowOff>85787</xdr:rowOff>
    </xdr:to>
    <xdr:sp macro="" textlink="">
      <xdr:nvSpPr>
        <xdr:cNvPr id="211" name="円/楕円 210"/>
        <xdr:cNvSpPr/>
      </xdr:nvSpPr>
      <xdr:spPr>
        <a:xfrm>
          <a:off x="4902200" y="147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127714</xdr:rowOff>
    </xdr:from>
    <xdr:ext cx="762000" cy="259045"/>
    <xdr:sp macro="" textlink="">
      <xdr:nvSpPr>
        <xdr:cNvPr id="212" name="人件費・物件費等の状況該当値テキスト"/>
        <xdr:cNvSpPr txBox="1"/>
      </xdr:nvSpPr>
      <xdr:spPr>
        <a:xfrm>
          <a:off x="5041900" y="147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286,197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157268</xdr:rowOff>
    </xdr:from>
    <xdr:to>
      <xdr:col>6</xdr:col>
      <xdr:colOff>50800</xdr:colOff>
      <xdr:row>86</xdr:row>
      <xdr:rowOff>87418</xdr:rowOff>
    </xdr:to>
    <xdr:sp macro="" textlink="">
      <xdr:nvSpPr>
        <xdr:cNvPr id="213" name="円/楕円 212"/>
        <xdr:cNvSpPr/>
      </xdr:nvSpPr>
      <xdr:spPr>
        <a:xfrm>
          <a:off x="4064000" y="147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72195</xdr:rowOff>
    </xdr:from>
    <xdr:ext cx="736600" cy="259045"/>
    <xdr:sp macro="" textlink="">
      <xdr:nvSpPr>
        <xdr:cNvPr id="214" name="テキスト ボックス 213"/>
        <xdr:cNvSpPr txBox="1"/>
      </xdr:nvSpPr>
      <xdr:spPr>
        <a:xfrm>
          <a:off x="3733800" y="148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286,535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140807</xdr:rowOff>
    </xdr:from>
    <xdr:to>
      <xdr:col>4</xdr:col>
      <xdr:colOff>533400</xdr:colOff>
      <xdr:row>86</xdr:row>
      <xdr:rowOff>70957</xdr:rowOff>
    </xdr:to>
    <xdr:sp macro="" textlink="">
      <xdr:nvSpPr>
        <xdr:cNvPr id="215" name="円/楕円 214"/>
        <xdr:cNvSpPr/>
      </xdr:nvSpPr>
      <xdr:spPr>
        <a:xfrm>
          <a:off x="3175000" y="147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55734</xdr:rowOff>
    </xdr:from>
    <xdr:ext cx="762000" cy="259045"/>
    <xdr:sp macro="" textlink="">
      <xdr:nvSpPr>
        <xdr:cNvPr id="216" name="テキスト ボックス 215"/>
        <xdr:cNvSpPr txBox="1"/>
      </xdr:nvSpPr>
      <xdr:spPr>
        <a:xfrm>
          <a:off x="2844800" y="1480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283,124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114649</xdr:rowOff>
    </xdr:from>
    <xdr:to>
      <xdr:col>3</xdr:col>
      <xdr:colOff>330200</xdr:colOff>
      <xdr:row>86</xdr:row>
      <xdr:rowOff>44799</xdr:rowOff>
    </xdr:to>
    <xdr:sp macro="" textlink="">
      <xdr:nvSpPr>
        <xdr:cNvPr id="217" name="円/楕円 216"/>
        <xdr:cNvSpPr/>
      </xdr:nvSpPr>
      <xdr:spPr>
        <a:xfrm>
          <a:off x="2286000" y="146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29576</xdr:rowOff>
    </xdr:from>
    <xdr:ext cx="762000" cy="259045"/>
    <xdr:sp macro="" textlink="">
      <xdr:nvSpPr>
        <xdr:cNvPr id="218" name="テキスト ボックス 217"/>
        <xdr:cNvSpPr txBox="1"/>
      </xdr:nvSpPr>
      <xdr:spPr>
        <a:xfrm>
          <a:off x="1955800" y="1477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277,704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49402</xdr:rowOff>
    </xdr:from>
    <xdr:to>
      <xdr:col>2</xdr:col>
      <xdr:colOff>127000</xdr:colOff>
      <xdr:row>85</xdr:row>
      <xdr:rowOff>151002</xdr:rowOff>
    </xdr:to>
    <xdr:sp macro="" textlink="">
      <xdr:nvSpPr>
        <xdr:cNvPr id="219" name="円/楕円 218"/>
        <xdr:cNvSpPr/>
      </xdr:nvSpPr>
      <xdr:spPr>
        <a:xfrm>
          <a:off x="1397000" y="146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135779</xdr:rowOff>
    </xdr:from>
    <xdr:ext cx="762000" cy="259045"/>
    <xdr:sp macro="" textlink="">
      <xdr:nvSpPr>
        <xdr:cNvPr id="220" name="テキスト ボックス 219"/>
        <xdr:cNvSpPr txBox="1"/>
      </xdr:nvSpPr>
      <xdr:spPr>
        <a:xfrm>
          <a:off x="1066800" y="147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の数値は前年度１０５．２％から８．７ポイント減の９６．５％となり、類似団体平均を上回っている。前年度からの減要因としては、現給保障を国よりも早く廃止したことによる減（▲０．８ポイント）及び国家公務員給与削減措置に伴う相違（▲７．９ポイント）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88</xdr:row>
      <xdr:rowOff>9652</xdr:rowOff>
    </xdr:to>
    <xdr:cxnSp macro="">
      <xdr:nvCxnSpPr>
        <xdr:cNvPr id="252" name="直線コネクタ 251"/>
        <xdr:cNvCxnSpPr/>
      </xdr:nvCxnSpPr>
      <xdr:spPr>
        <a:xfrm flipV="1">
          <a:off x="16179800" y="14677389"/>
          <a:ext cx="8382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xdr:rowOff>
    </xdr:from>
    <xdr:to>
      <xdr:col>23</xdr:col>
      <xdr:colOff>406400</xdr:colOff>
      <xdr:row>88</xdr:row>
      <xdr:rowOff>14478</xdr:rowOff>
    </xdr:to>
    <xdr:cxnSp macro="">
      <xdr:nvCxnSpPr>
        <xdr:cNvPr id="255" name="直線コネクタ 254"/>
        <xdr:cNvCxnSpPr/>
      </xdr:nvCxnSpPr>
      <xdr:spPr>
        <a:xfrm flipV="1">
          <a:off x="15290800" y="1509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88</xdr:row>
      <xdr:rowOff>14478</xdr:rowOff>
    </xdr:to>
    <xdr:cxnSp macro="">
      <xdr:nvCxnSpPr>
        <xdr:cNvPr id="258" name="直線コネクタ 257"/>
        <xdr:cNvCxnSpPr/>
      </xdr:nvCxnSpPr>
      <xdr:spPr>
        <a:xfrm>
          <a:off x="14401800" y="1470634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86</xdr:row>
      <xdr:rowOff>5080</xdr:rowOff>
    </xdr:to>
    <xdr:cxnSp macro="">
      <xdr:nvCxnSpPr>
        <xdr:cNvPr id="261" name="直線コネクタ 260"/>
        <xdr:cNvCxnSpPr/>
      </xdr:nvCxnSpPr>
      <xdr:spPr>
        <a:xfrm flipV="1">
          <a:off x="13512800" y="1470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1" name="円/楕円 270"/>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2"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130302</xdr:rowOff>
    </xdr:from>
    <xdr:to>
      <xdr:col>23</xdr:col>
      <xdr:colOff>457200</xdr:colOff>
      <xdr:row>88</xdr:row>
      <xdr:rowOff>60452</xdr:rowOff>
    </xdr:to>
    <xdr:sp macro="" textlink="">
      <xdr:nvSpPr>
        <xdr:cNvPr id="273" name="円/楕円 272"/>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45229</xdr:rowOff>
    </xdr:from>
    <xdr:ext cx="736600" cy="259045"/>
    <xdr:sp macro="" textlink="">
      <xdr:nvSpPr>
        <xdr:cNvPr id="274" name="テキスト ボックス 273"/>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135128</xdr:rowOff>
    </xdr:from>
    <xdr:to>
      <xdr:col>22</xdr:col>
      <xdr:colOff>254000</xdr:colOff>
      <xdr:row>88</xdr:row>
      <xdr:rowOff>65278</xdr:rowOff>
    </xdr:to>
    <xdr:sp macro="" textlink="">
      <xdr:nvSpPr>
        <xdr:cNvPr id="275" name="円/楕円 274"/>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50055</xdr:rowOff>
    </xdr:from>
    <xdr:ext cx="762000" cy="259045"/>
    <xdr:sp macro="" textlink="">
      <xdr:nvSpPr>
        <xdr:cNvPr id="276" name="テキスト ボックス 275"/>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7" name="円/楕円 276"/>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168673</xdr:rowOff>
    </xdr:from>
    <xdr:ext cx="762000" cy="259045"/>
    <xdr:sp macro="" textlink="">
      <xdr:nvSpPr>
        <xdr:cNvPr id="278" name="テキスト ボックス 277"/>
        <xdr:cNvSpPr txBox="1"/>
      </xdr:nvSpPr>
      <xdr:spPr>
        <a:xfrm>
          <a:off x="14020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平成１６年４月１日から平成２１年４月１日までの定員について、第３次定員適正化計画に基づき１割以上の削減</a:t>
          </a:r>
          <a:r>
            <a:rPr kumimoji="1" lang="en-US" altLang="ja-JP" sz="1300">
              <a:latin typeface="ＭＳ Ｐゴシック"/>
            </a:rPr>
            <a:t>(</a:t>
          </a:r>
          <a:r>
            <a:rPr kumimoji="1" lang="ja-JP" altLang="en-US" sz="1300">
              <a:latin typeface="ＭＳ Ｐゴシック"/>
            </a:rPr>
            <a:t>４４名</a:t>
          </a:r>
          <a:r>
            <a:rPr kumimoji="1" lang="en-US" altLang="ja-JP" sz="1300">
              <a:latin typeface="ＭＳ Ｐゴシック"/>
            </a:rPr>
            <a:t>)</a:t>
          </a:r>
          <a:r>
            <a:rPr kumimoji="1" lang="ja-JP" altLang="en-US" sz="1300">
              <a:latin typeface="ＭＳ Ｐゴシック"/>
            </a:rPr>
            <a:t>という目標を設定し推進した結果、計画を上回る５２名の削減を達成したところである。類似団体平均を上回っている要因には、多くの外部施設を直営で行っていることが挙げられる。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100935</xdr:rowOff>
    </xdr:from>
    <xdr:to>
      <xdr:col>24</xdr:col>
      <xdr:colOff>558800</xdr:colOff>
      <xdr:row>66</xdr:row>
      <xdr:rowOff>110127</xdr:rowOff>
    </xdr:to>
    <xdr:cxnSp macro="">
      <xdr:nvCxnSpPr>
        <xdr:cNvPr id="317" name="直線コネクタ 316"/>
        <xdr:cNvCxnSpPr/>
      </xdr:nvCxnSpPr>
      <xdr:spPr>
        <a:xfrm>
          <a:off x="16179800" y="1141663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8"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15905</xdr:rowOff>
    </xdr:from>
    <xdr:to>
      <xdr:col>23</xdr:col>
      <xdr:colOff>406400</xdr:colOff>
      <xdr:row>66</xdr:row>
      <xdr:rowOff>100935</xdr:rowOff>
    </xdr:to>
    <xdr:cxnSp macro="">
      <xdr:nvCxnSpPr>
        <xdr:cNvPr id="320" name="直線コネクタ 319"/>
        <xdr:cNvCxnSpPr/>
      </xdr:nvCxnSpPr>
      <xdr:spPr>
        <a:xfrm>
          <a:off x="15290800" y="11331605"/>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2" name="テキスト ボックス 321"/>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15905</xdr:rowOff>
    </xdr:from>
    <xdr:to>
      <xdr:col>22</xdr:col>
      <xdr:colOff>203200</xdr:colOff>
      <xdr:row>66</xdr:row>
      <xdr:rowOff>42333</xdr:rowOff>
    </xdr:to>
    <xdr:cxnSp macro="">
      <xdr:nvCxnSpPr>
        <xdr:cNvPr id="323" name="直線コネクタ 322"/>
        <xdr:cNvCxnSpPr/>
      </xdr:nvCxnSpPr>
      <xdr:spPr>
        <a:xfrm flipV="1">
          <a:off x="14401800" y="1133160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5" name="テキスト ボックス 32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156331</xdr:rowOff>
    </xdr:from>
    <xdr:to>
      <xdr:col>21</xdr:col>
      <xdr:colOff>0</xdr:colOff>
      <xdr:row>66</xdr:row>
      <xdr:rowOff>42333</xdr:rowOff>
    </xdr:to>
    <xdr:cxnSp macro="">
      <xdr:nvCxnSpPr>
        <xdr:cNvPr id="326" name="直線コネクタ 325"/>
        <xdr:cNvCxnSpPr/>
      </xdr:nvCxnSpPr>
      <xdr:spPr>
        <a:xfrm>
          <a:off x="13512800" y="1130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28" name="テキスト ボックス 32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0" name="テキスト ボックス 32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59327</xdr:rowOff>
    </xdr:from>
    <xdr:to>
      <xdr:col>24</xdr:col>
      <xdr:colOff>609600</xdr:colOff>
      <xdr:row>66</xdr:row>
      <xdr:rowOff>160927</xdr:rowOff>
    </xdr:to>
    <xdr:sp macro="" textlink="">
      <xdr:nvSpPr>
        <xdr:cNvPr id="336" name="円/楕円 335"/>
        <xdr:cNvSpPr/>
      </xdr:nvSpPr>
      <xdr:spPr>
        <a:xfrm>
          <a:off x="169672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126654</xdr:rowOff>
    </xdr:from>
    <xdr:ext cx="762000" cy="259045"/>
    <xdr:sp macro="" textlink="">
      <xdr:nvSpPr>
        <xdr:cNvPr id="337" name="定員管理の状況該当値テキスト"/>
        <xdr:cNvSpPr txBox="1"/>
      </xdr:nvSpPr>
      <xdr:spPr>
        <a:xfrm>
          <a:off x="17106900" y="112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50135</xdr:rowOff>
    </xdr:from>
    <xdr:to>
      <xdr:col>23</xdr:col>
      <xdr:colOff>457200</xdr:colOff>
      <xdr:row>66</xdr:row>
      <xdr:rowOff>151735</xdr:rowOff>
    </xdr:to>
    <xdr:sp macro="" textlink="">
      <xdr:nvSpPr>
        <xdr:cNvPr id="338" name="円/楕円 337"/>
        <xdr:cNvSpPr/>
      </xdr:nvSpPr>
      <xdr:spPr>
        <a:xfrm>
          <a:off x="16129000" y="11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136512</xdr:rowOff>
    </xdr:from>
    <xdr:ext cx="736600" cy="259045"/>
    <xdr:sp macro="" textlink="">
      <xdr:nvSpPr>
        <xdr:cNvPr id="339" name="テキスト ボックス 338"/>
        <xdr:cNvSpPr txBox="1"/>
      </xdr:nvSpPr>
      <xdr:spPr>
        <a:xfrm>
          <a:off x="15798800" y="1145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136555</xdr:rowOff>
    </xdr:from>
    <xdr:to>
      <xdr:col>22</xdr:col>
      <xdr:colOff>254000</xdr:colOff>
      <xdr:row>66</xdr:row>
      <xdr:rowOff>66705</xdr:rowOff>
    </xdr:to>
    <xdr:sp macro="" textlink="">
      <xdr:nvSpPr>
        <xdr:cNvPr id="340" name="円/楕円 339"/>
        <xdr:cNvSpPr/>
      </xdr:nvSpPr>
      <xdr:spPr>
        <a:xfrm>
          <a:off x="152400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51482</xdr:rowOff>
    </xdr:from>
    <xdr:ext cx="762000" cy="259045"/>
    <xdr:sp macro="" textlink="">
      <xdr:nvSpPr>
        <xdr:cNvPr id="341" name="テキスト ボックス 340"/>
        <xdr:cNvSpPr txBox="1"/>
      </xdr:nvSpPr>
      <xdr:spPr>
        <a:xfrm>
          <a:off x="14909800" y="113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162983</xdr:rowOff>
    </xdr:from>
    <xdr:to>
      <xdr:col>21</xdr:col>
      <xdr:colOff>50800</xdr:colOff>
      <xdr:row>66</xdr:row>
      <xdr:rowOff>93133</xdr:rowOff>
    </xdr:to>
    <xdr:sp macro="" textlink="">
      <xdr:nvSpPr>
        <xdr:cNvPr id="342" name="円/楕円 341"/>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77910</xdr:rowOff>
    </xdr:from>
    <xdr:ext cx="762000" cy="259045"/>
    <xdr:sp macro="" textlink="">
      <xdr:nvSpPr>
        <xdr:cNvPr id="343" name="テキスト ボックス 342"/>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105531</xdr:rowOff>
    </xdr:from>
    <xdr:to>
      <xdr:col>19</xdr:col>
      <xdr:colOff>533400</xdr:colOff>
      <xdr:row>66</xdr:row>
      <xdr:rowOff>35681</xdr:rowOff>
    </xdr:to>
    <xdr:sp macro="" textlink="">
      <xdr:nvSpPr>
        <xdr:cNvPr id="344" name="円/楕円 343"/>
        <xdr:cNvSpPr/>
      </xdr:nvSpPr>
      <xdr:spPr>
        <a:xfrm>
          <a:off x="13462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20458</xdr:rowOff>
    </xdr:from>
    <xdr:ext cx="762000" cy="259045"/>
    <xdr:sp macro="" textlink="">
      <xdr:nvSpPr>
        <xdr:cNvPr id="345" name="テキスト ボックス 344"/>
        <xdr:cNvSpPr txBox="1"/>
      </xdr:nvSpPr>
      <xdr:spPr>
        <a:xfrm>
          <a:off x="13131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１４年度から実施している厚岸町財政運営基本方針により、投資事業を抑制してきたことから、元利償還金の増加は抑えられ、平成１６年度をピークに減少し、類似団体平均をやや下回って推移してきたが、平成２４年度からは、類似団体平均をやや上回っている。これは、近年の真龍小学校改築事業</a:t>
          </a:r>
          <a:r>
            <a:rPr kumimoji="1" lang="en-US" altLang="ja-JP" sz="1200">
              <a:latin typeface="ＭＳ Ｐゴシック"/>
            </a:rPr>
            <a:t>(</a:t>
          </a:r>
          <a:r>
            <a:rPr kumimoji="1" lang="ja-JP" altLang="en-US" sz="1200">
              <a:latin typeface="ＭＳ Ｐゴシック"/>
            </a:rPr>
            <a:t>Ｈ１８</a:t>
          </a:r>
          <a:r>
            <a:rPr kumimoji="1" lang="en-US" altLang="ja-JP" sz="1200">
              <a:latin typeface="ＭＳ Ｐゴシック"/>
            </a:rPr>
            <a:t>)</a:t>
          </a:r>
          <a:r>
            <a:rPr kumimoji="1" lang="ja-JP" altLang="en-US" sz="1200">
              <a:latin typeface="ＭＳ Ｐゴシック"/>
            </a:rPr>
            <a:t>や特別養護老人ホーム心和園整備事業</a:t>
          </a:r>
          <a:r>
            <a:rPr kumimoji="1" lang="en-US" altLang="ja-JP" sz="1200">
              <a:latin typeface="ＭＳ Ｐゴシック"/>
            </a:rPr>
            <a:t>(</a:t>
          </a:r>
          <a:r>
            <a:rPr kumimoji="1" lang="ja-JP" altLang="en-US" sz="1200">
              <a:latin typeface="ＭＳ Ｐゴシック"/>
            </a:rPr>
            <a:t>Ｈ２１</a:t>
          </a:r>
          <a:r>
            <a:rPr kumimoji="1" lang="en-US" altLang="ja-JP" sz="1200">
              <a:latin typeface="ＭＳ Ｐゴシック"/>
            </a:rPr>
            <a:t>)</a:t>
          </a:r>
          <a:r>
            <a:rPr kumimoji="1" lang="ja-JP" altLang="en-US" sz="1200">
              <a:latin typeface="ＭＳ Ｐゴシック"/>
            </a:rPr>
            <a:t>、更には学校給食センター建設事業</a:t>
          </a:r>
          <a:r>
            <a:rPr kumimoji="1" lang="en-US" altLang="ja-JP" sz="1200">
              <a:latin typeface="ＭＳ Ｐゴシック"/>
            </a:rPr>
            <a:t>(</a:t>
          </a:r>
          <a:r>
            <a:rPr kumimoji="1" lang="ja-JP" altLang="en-US" sz="1200">
              <a:latin typeface="ＭＳ Ｐゴシック"/>
            </a:rPr>
            <a:t>Ｈ２２・Ｈ２３</a:t>
          </a:r>
          <a:r>
            <a:rPr kumimoji="1" lang="en-US" altLang="ja-JP" sz="1200">
              <a:latin typeface="ＭＳ Ｐゴシック"/>
            </a:rPr>
            <a:t>)</a:t>
          </a:r>
          <a:r>
            <a:rPr kumimoji="1" lang="ja-JP" altLang="en-US" sz="1200">
              <a:latin typeface="ＭＳ Ｐゴシック"/>
            </a:rPr>
            <a:t>などの大型公共施設の整備事業により、元利償還金が下げ止まりとなり、横ばいに推移しているためである。今後は、大型公共事業の抑制に努め、新規発行を抑制し適正な数値に抑える。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30480</xdr:rowOff>
    </xdr:to>
    <xdr:cxnSp macro="">
      <xdr:nvCxnSpPr>
        <xdr:cNvPr id="380" name="直線コネクタ 379"/>
        <xdr:cNvCxnSpPr/>
      </xdr:nvCxnSpPr>
      <xdr:spPr>
        <a:xfrm>
          <a:off x="16179800" y="68723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1"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30480</xdr:rowOff>
    </xdr:to>
    <xdr:cxnSp macro="">
      <xdr:nvCxnSpPr>
        <xdr:cNvPr id="383" name="直線コネクタ 382"/>
        <xdr:cNvCxnSpPr/>
      </xdr:nvCxnSpPr>
      <xdr:spPr>
        <a:xfrm flipV="1">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5" name="テキスト ボックス 38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46567</xdr:rowOff>
    </xdr:to>
    <xdr:cxnSp macro="">
      <xdr:nvCxnSpPr>
        <xdr:cNvPr id="386" name="直線コネクタ 385"/>
        <xdr:cNvCxnSpPr/>
      </xdr:nvCxnSpPr>
      <xdr:spPr>
        <a:xfrm flipV="1">
          <a:off x="14401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8" name="テキスト ボックス 387"/>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127000</xdr:rowOff>
    </xdr:to>
    <xdr:cxnSp macro="">
      <xdr:nvCxnSpPr>
        <xdr:cNvPr id="389" name="直線コネクタ 388"/>
        <xdr:cNvCxnSpPr/>
      </xdr:nvCxnSpPr>
      <xdr:spPr>
        <a:xfrm flipV="1">
          <a:off x="13512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1" name="テキスト ボックス 39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3" name="テキスト ボックス 39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9" name="円/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400"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401" name="円/楕円 400"/>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402" name="テキスト ボックス 401"/>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3" name="円/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5" name="円/楕円 404"/>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6" name="テキスト ボックス 405"/>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7" name="円/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8" name="テキスト ボックス 40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の平均を大きく上回る数値となっているが、平成２１年度の１６２．０％から平成２５年度は９５．８％と６６．２ポイントの減となっており、確実に改善は図られている。次世代の償還負担が多くならないよう、交付税算入率の低い起債の発行抑制をはじめ、新規発行額を元金償還額以下とすることを原則とし、縁故債の繰上償還を行うなど、引き続き地方債残高の減額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170231</xdr:rowOff>
    </xdr:from>
    <xdr:to>
      <xdr:col>24</xdr:col>
      <xdr:colOff>558800</xdr:colOff>
      <xdr:row>17</xdr:row>
      <xdr:rowOff>90475</xdr:rowOff>
    </xdr:to>
    <xdr:cxnSp macro="">
      <xdr:nvCxnSpPr>
        <xdr:cNvPr id="440" name="直線コネクタ 439"/>
        <xdr:cNvCxnSpPr/>
      </xdr:nvCxnSpPr>
      <xdr:spPr>
        <a:xfrm flipV="1">
          <a:off x="16179800" y="2913431"/>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1"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90475</xdr:rowOff>
    </xdr:from>
    <xdr:to>
      <xdr:col>23</xdr:col>
      <xdr:colOff>406400</xdr:colOff>
      <xdr:row>18</xdr:row>
      <xdr:rowOff>12649</xdr:rowOff>
    </xdr:to>
    <xdr:cxnSp macro="">
      <xdr:nvCxnSpPr>
        <xdr:cNvPr id="443" name="直線コネクタ 442"/>
        <xdr:cNvCxnSpPr/>
      </xdr:nvCxnSpPr>
      <xdr:spPr>
        <a:xfrm flipV="1">
          <a:off x="15290800" y="3005125"/>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12649</xdr:rowOff>
    </xdr:from>
    <xdr:to>
      <xdr:col>22</xdr:col>
      <xdr:colOff>203200</xdr:colOff>
      <xdr:row>18</xdr:row>
      <xdr:rowOff>52705</xdr:rowOff>
    </xdr:to>
    <xdr:cxnSp macro="">
      <xdr:nvCxnSpPr>
        <xdr:cNvPr id="446" name="直線コネクタ 445"/>
        <xdr:cNvCxnSpPr/>
      </xdr:nvCxnSpPr>
      <xdr:spPr>
        <a:xfrm flipV="1">
          <a:off x="14401800" y="309874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8" name="テキスト ボックス 447"/>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52705</xdr:rowOff>
    </xdr:from>
    <xdr:to>
      <xdr:col>21</xdr:col>
      <xdr:colOff>0</xdr:colOff>
      <xdr:row>18</xdr:row>
      <xdr:rowOff>146812</xdr:rowOff>
    </xdr:to>
    <xdr:cxnSp macro="">
      <xdr:nvCxnSpPr>
        <xdr:cNvPr id="449" name="直線コネクタ 448"/>
        <xdr:cNvCxnSpPr/>
      </xdr:nvCxnSpPr>
      <xdr:spPr>
        <a:xfrm flipV="1">
          <a:off x="13512800" y="313880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1" name="テキスト ボックス 450"/>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3" name="テキスト ボックス 452"/>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119431</xdr:rowOff>
    </xdr:from>
    <xdr:to>
      <xdr:col>24</xdr:col>
      <xdr:colOff>609600</xdr:colOff>
      <xdr:row>17</xdr:row>
      <xdr:rowOff>49581</xdr:rowOff>
    </xdr:to>
    <xdr:sp macro="" textlink="">
      <xdr:nvSpPr>
        <xdr:cNvPr id="459" name="円/楕円 458"/>
        <xdr:cNvSpPr/>
      </xdr:nvSpPr>
      <xdr:spPr>
        <a:xfrm>
          <a:off x="169672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91508</xdr:rowOff>
    </xdr:from>
    <xdr:ext cx="762000" cy="259045"/>
    <xdr:sp macro="" textlink="">
      <xdr:nvSpPr>
        <xdr:cNvPr id="460" name="将来負担の状況該当値テキスト"/>
        <xdr:cNvSpPr txBox="1"/>
      </xdr:nvSpPr>
      <xdr:spPr>
        <a:xfrm>
          <a:off x="17106900" y="283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39675</xdr:rowOff>
    </xdr:from>
    <xdr:to>
      <xdr:col>23</xdr:col>
      <xdr:colOff>457200</xdr:colOff>
      <xdr:row>17</xdr:row>
      <xdr:rowOff>141275</xdr:rowOff>
    </xdr:to>
    <xdr:sp macro="" textlink="">
      <xdr:nvSpPr>
        <xdr:cNvPr id="461" name="円/楕円 460"/>
        <xdr:cNvSpPr/>
      </xdr:nvSpPr>
      <xdr:spPr>
        <a:xfrm>
          <a:off x="16129000" y="29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126052</xdr:rowOff>
    </xdr:from>
    <xdr:ext cx="736600" cy="259045"/>
    <xdr:sp macro="" textlink="">
      <xdr:nvSpPr>
        <xdr:cNvPr id="462" name="テキスト ボックス 461"/>
        <xdr:cNvSpPr txBox="1"/>
      </xdr:nvSpPr>
      <xdr:spPr>
        <a:xfrm>
          <a:off x="15798800" y="304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133299</xdr:rowOff>
    </xdr:from>
    <xdr:to>
      <xdr:col>22</xdr:col>
      <xdr:colOff>254000</xdr:colOff>
      <xdr:row>18</xdr:row>
      <xdr:rowOff>63449</xdr:rowOff>
    </xdr:to>
    <xdr:sp macro="" textlink="">
      <xdr:nvSpPr>
        <xdr:cNvPr id="463" name="円/楕円 462"/>
        <xdr:cNvSpPr/>
      </xdr:nvSpPr>
      <xdr:spPr>
        <a:xfrm>
          <a:off x="15240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48226</xdr:rowOff>
    </xdr:from>
    <xdr:ext cx="762000" cy="259045"/>
    <xdr:sp macro="" textlink="">
      <xdr:nvSpPr>
        <xdr:cNvPr id="464" name="テキスト ボックス 463"/>
        <xdr:cNvSpPr txBox="1"/>
      </xdr:nvSpPr>
      <xdr:spPr>
        <a:xfrm>
          <a:off x="14909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1905</xdr:rowOff>
    </xdr:from>
    <xdr:to>
      <xdr:col>21</xdr:col>
      <xdr:colOff>50800</xdr:colOff>
      <xdr:row>18</xdr:row>
      <xdr:rowOff>103505</xdr:rowOff>
    </xdr:to>
    <xdr:sp macro="" textlink="">
      <xdr:nvSpPr>
        <xdr:cNvPr id="465" name="円/楕円 464"/>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88282</xdr:rowOff>
    </xdr:from>
    <xdr:ext cx="762000" cy="259045"/>
    <xdr:sp macro="" textlink="">
      <xdr:nvSpPr>
        <xdr:cNvPr id="466" name="テキスト ボックス 465"/>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96012</xdr:rowOff>
    </xdr:from>
    <xdr:to>
      <xdr:col>19</xdr:col>
      <xdr:colOff>533400</xdr:colOff>
      <xdr:row>19</xdr:row>
      <xdr:rowOff>26162</xdr:rowOff>
    </xdr:to>
    <xdr:sp macro="" textlink="">
      <xdr:nvSpPr>
        <xdr:cNvPr id="467" name="円/楕円 466"/>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10939</xdr:rowOff>
    </xdr:from>
    <xdr:ext cx="762000" cy="259045"/>
    <xdr:sp macro="" textlink="">
      <xdr:nvSpPr>
        <xdr:cNvPr id="468" name="テキスト ボックス 467"/>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10,319
10,237
739.08
9,264,390
8,884,915
379,329
5,348,704
10,626,315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95.8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平成２５年度において２８．０％と類似団体平均と比較し、極めて高い水準にある。これは、民生部門・農林水産部門・教育部門の職員数が類似団体平均と比較して多いことが主な要因である。民生部門では、保育所や児童館などの外部施設が多いこと、農林水産業部門では、町営牧場やきのこ菌床センター、カキ種苗センターなどの外部施設が多いこと、教育部門においても、海事記念館や情報館、温水プールなどの外部施設が多いことが挙げられる。今後は、人口減に対応した定員管理計画を策定し、人件費の抑制につながる施策を行うなど、従前の給与独自削減によらない削減を進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149860</xdr:rowOff>
    </xdr:from>
    <xdr:to>
      <xdr:col>7</xdr:col>
      <xdr:colOff>15875</xdr:colOff>
      <xdr:row>40</xdr:row>
      <xdr:rowOff>165100</xdr:rowOff>
    </xdr:to>
    <xdr:cxnSp macro="">
      <xdr:nvCxnSpPr>
        <xdr:cNvPr id="65" name="直線コネクタ 64"/>
        <xdr:cNvCxnSpPr/>
      </xdr:nvCxnSpPr>
      <xdr:spPr>
        <a:xfrm>
          <a:off x="3987800" y="7007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149860</xdr:rowOff>
    </xdr:from>
    <xdr:to>
      <xdr:col>5</xdr:col>
      <xdr:colOff>549275</xdr:colOff>
      <xdr:row>41</xdr:row>
      <xdr:rowOff>77470</xdr:rowOff>
    </xdr:to>
    <xdr:cxnSp macro="">
      <xdr:nvCxnSpPr>
        <xdr:cNvPr id="68" name="直線コネクタ 67"/>
        <xdr:cNvCxnSpPr/>
      </xdr:nvCxnSpPr>
      <xdr:spPr>
        <a:xfrm flipV="1">
          <a:off x="3098800" y="700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142240</xdr:rowOff>
    </xdr:from>
    <xdr:to>
      <xdr:col>4</xdr:col>
      <xdr:colOff>346075</xdr:colOff>
      <xdr:row>41</xdr:row>
      <xdr:rowOff>77470</xdr:rowOff>
    </xdr:to>
    <xdr:cxnSp macro="">
      <xdr:nvCxnSpPr>
        <xdr:cNvPr id="71" name="直線コネクタ 70"/>
        <xdr:cNvCxnSpPr/>
      </xdr:nvCxnSpPr>
      <xdr:spPr>
        <a:xfrm>
          <a:off x="2209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142240</xdr:rowOff>
    </xdr:from>
    <xdr:to>
      <xdr:col>3</xdr:col>
      <xdr:colOff>142875</xdr:colOff>
      <xdr:row>41</xdr:row>
      <xdr:rowOff>85090</xdr:rowOff>
    </xdr:to>
    <xdr:cxnSp macro="">
      <xdr:nvCxnSpPr>
        <xdr:cNvPr id="74" name="直線コネクタ 73"/>
        <xdr:cNvCxnSpPr/>
      </xdr:nvCxnSpPr>
      <xdr:spPr>
        <a:xfrm flipV="1">
          <a:off x="1320800" y="700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114300</xdr:rowOff>
    </xdr:from>
    <xdr:to>
      <xdr:col>7</xdr:col>
      <xdr:colOff>66675</xdr:colOff>
      <xdr:row>41</xdr:row>
      <xdr:rowOff>44450</xdr:rowOff>
    </xdr:to>
    <xdr:sp macro="" textlink="">
      <xdr:nvSpPr>
        <xdr:cNvPr id="84" name="円/楕円 83"/>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22877</xdr:rowOff>
    </xdr:from>
    <xdr:ext cx="762000" cy="259045"/>
    <xdr:sp macro="" textlink="">
      <xdr:nvSpPr>
        <xdr:cNvPr id="85"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6" name="円/楕円 85"/>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7" name="テキスト ボックス 86"/>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26670</xdr:rowOff>
    </xdr:from>
    <xdr:to>
      <xdr:col>4</xdr:col>
      <xdr:colOff>396875</xdr:colOff>
      <xdr:row>41</xdr:row>
      <xdr:rowOff>128270</xdr:rowOff>
    </xdr:to>
    <xdr:sp macro="" textlink="">
      <xdr:nvSpPr>
        <xdr:cNvPr id="88" name="円/楕円 87"/>
        <xdr:cNvSpPr/>
      </xdr:nvSpPr>
      <xdr:spPr>
        <a:xfrm>
          <a:off x="3048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113047</xdr:rowOff>
    </xdr:from>
    <xdr:ext cx="762000" cy="259045"/>
    <xdr:sp macro="" textlink="">
      <xdr:nvSpPr>
        <xdr:cNvPr id="89" name="テキスト ボックス 88"/>
        <xdr:cNvSpPr txBox="1"/>
      </xdr:nvSpPr>
      <xdr:spPr>
        <a:xfrm>
          <a:off x="2717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90" name="円/楕円 89"/>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1" name="テキスト ボックス 90"/>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34290</xdr:rowOff>
    </xdr:from>
    <xdr:to>
      <xdr:col>1</xdr:col>
      <xdr:colOff>676275</xdr:colOff>
      <xdr:row>41</xdr:row>
      <xdr:rowOff>135890</xdr:rowOff>
    </xdr:to>
    <xdr:sp macro="" textlink="">
      <xdr:nvSpPr>
        <xdr:cNvPr id="92" name="円/楕円 91"/>
        <xdr:cNvSpPr/>
      </xdr:nvSpPr>
      <xdr:spPr>
        <a:xfrm>
          <a:off x="1270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120667</xdr:rowOff>
    </xdr:from>
    <xdr:ext cx="762000" cy="259045"/>
    <xdr:sp macro="" textlink="">
      <xdr:nvSpPr>
        <xdr:cNvPr id="93" name="テキスト ボックス 92"/>
        <xdr:cNvSpPr txBox="1"/>
      </xdr:nvSpPr>
      <xdr:spPr>
        <a:xfrm>
          <a:off x="939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上回っているが、要因としては、類似団体と比較して外部施設が多いため、施設の管理経費が多いことが挙げられる。今後は、施設の管理経費の更なる見直しを図り、コスト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132443</xdr:rowOff>
    </xdr:to>
    <xdr:cxnSp macro="">
      <xdr:nvCxnSpPr>
        <xdr:cNvPr id="128" name="直線コネクタ 127"/>
        <xdr:cNvCxnSpPr/>
      </xdr:nvCxnSpPr>
      <xdr:spPr>
        <a:xfrm flipV="1">
          <a:off x="15671800" y="2853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143329</xdr:rowOff>
    </xdr:to>
    <xdr:cxnSp macro="">
      <xdr:nvCxnSpPr>
        <xdr:cNvPr id="131" name="直線コネクタ 130"/>
        <xdr:cNvCxnSpPr/>
      </xdr:nvCxnSpPr>
      <xdr:spPr>
        <a:xfrm flipV="1">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143329</xdr:rowOff>
    </xdr:to>
    <xdr:cxnSp macro="">
      <xdr:nvCxnSpPr>
        <xdr:cNvPr id="134" name="直線コネクタ 133"/>
        <xdr:cNvCxnSpPr/>
      </xdr:nvCxnSpPr>
      <xdr:spPr>
        <a:xfrm>
          <a:off x="13893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67129</xdr:rowOff>
    </xdr:to>
    <xdr:cxnSp macro="">
      <xdr:nvCxnSpPr>
        <xdr:cNvPr id="137" name="直線コネクタ 136"/>
        <xdr:cNvCxnSpPr/>
      </xdr:nvCxnSpPr>
      <xdr:spPr>
        <a:xfrm>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7" name="円/楕円 146"/>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8"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9" name="円/楕円 148"/>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0" name="テキスト ボックス 149"/>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1" name="円/楕円 150"/>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2" name="テキスト ボックス 151"/>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3" name="円/楕円 152"/>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4" name="テキスト ボックス 153"/>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5" name="円/楕円 154"/>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6" name="テキスト ボックス 155"/>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国の補助事業である社会保障関連の扶助費のほか、単独事業の扶助費についても増加しているが、扶助費に係る経常収支比率は類似団体平均を下回っている。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69850</xdr:rowOff>
    </xdr:to>
    <xdr:cxnSp macro="">
      <xdr:nvCxnSpPr>
        <xdr:cNvPr id="189" name="直線コネクタ 188"/>
        <xdr:cNvCxnSpPr/>
      </xdr:nvCxnSpPr>
      <xdr:spPr>
        <a:xfrm>
          <a:off x="3987800" y="908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92" name="直線コネクタ 191"/>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95" name="直線コネクタ 194"/>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146050</xdr:rowOff>
    </xdr:to>
    <xdr:cxnSp macro="">
      <xdr:nvCxnSpPr>
        <xdr:cNvPr id="198" name="直線コネクタ 197"/>
        <xdr:cNvCxnSpPr/>
      </xdr:nvCxnSpPr>
      <xdr:spPr>
        <a:xfrm>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8" name="円/楕円 20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9"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0" name="円/楕円 209"/>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1" name="テキスト ボックス 210"/>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2" name="円/楕円 211"/>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3" name="テキスト ボックス 212"/>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4" name="円/楕円 213"/>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5" name="テキスト ボックス 214"/>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6" name="円/楕円 215"/>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7" name="テキスト ボックス 216"/>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と比較し極めて低い水準である。しかし、繰出金に関しては、簡易水道事業特別会計を除くすべての特別会計が一般会計からの繰出金によって収支を保っており、これ以上の多額の繰出金は、一般会計の収支悪化に直結する。このことから、一般会計同様の予算見積もりをすることはもちろん、当該会計の基本財源の確保に努めることにより、繰出金の抑制を図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58420</xdr:rowOff>
    </xdr:to>
    <xdr:cxnSp macro="">
      <xdr:nvCxnSpPr>
        <xdr:cNvPr id="245" name="直線コネクタ 244"/>
        <xdr:cNvCxnSpPr/>
      </xdr:nvCxnSpPr>
      <xdr:spPr>
        <a:xfrm flipV="1">
          <a:off x="16510000" y="925576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8"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9" name="直線コネクタ 248"/>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157480</xdr:rowOff>
    </xdr:to>
    <xdr:cxnSp macro="">
      <xdr:nvCxnSpPr>
        <xdr:cNvPr id="250" name="直線コネクタ 249"/>
        <xdr:cNvCxnSpPr/>
      </xdr:nvCxnSpPr>
      <xdr:spPr>
        <a:xfrm>
          <a:off x="15671800" y="9278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1"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2" name="フローチャート : 判断 251"/>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54</xdr:row>
      <xdr:rowOff>20320</xdr:rowOff>
    </xdr:to>
    <xdr:cxnSp macro="">
      <xdr:nvCxnSpPr>
        <xdr:cNvPr id="253" name="直線コネクタ 252"/>
        <xdr:cNvCxnSpPr/>
      </xdr:nvCxnSpPr>
      <xdr:spPr>
        <a:xfrm>
          <a:off x="14782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53340</xdr:rowOff>
    </xdr:from>
    <xdr:to>
      <xdr:col>22</xdr:col>
      <xdr:colOff>615950</xdr:colOff>
      <xdr:row>56</xdr:row>
      <xdr:rowOff>154940</xdr:rowOff>
    </xdr:to>
    <xdr:sp macro="" textlink="">
      <xdr:nvSpPr>
        <xdr:cNvPr id="254" name="フローチャート : 判断 253"/>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55" name="テキスト ボックス 25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5080</xdr:rowOff>
    </xdr:to>
    <xdr:cxnSp macro="">
      <xdr:nvCxnSpPr>
        <xdr:cNvPr id="256" name="直線コネクタ 255"/>
        <xdr:cNvCxnSpPr/>
      </xdr:nvCxnSpPr>
      <xdr:spPr>
        <a:xfrm>
          <a:off x="13893800" y="923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7" name="フローチャート : 判断 256"/>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8" name="テキスト ボックス 257"/>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111760</xdr:rowOff>
    </xdr:from>
    <xdr:to>
      <xdr:col>20</xdr:col>
      <xdr:colOff>158750</xdr:colOff>
      <xdr:row>53</xdr:row>
      <xdr:rowOff>146050</xdr:rowOff>
    </xdr:to>
    <xdr:cxnSp macro="">
      <xdr:nvCxnSpPr>
        <xdr:cNvPr id="259" name="直線コネクタ 258"/>
        <xdr:cNvCxnSpPr/>
      </xdr:nvCxnSpPr>
      <xdr:spPr>
        <a:xfrm>
          <a:off x="13004800" y="9027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60" name="フローチャート : 判断 259"/>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61" name="テキスト ボックス 260"/>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9" name="円/楕円 268"/>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70"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1" name="円/楕円 270"/>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2" name="テキスト ボックス 271"/>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3" name="円/楕円 272"/>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4" name="テキスト ボックス 273"/>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5" name="円/楕円 274"/>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6" name="テキスト ボックス 275"/>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60960</xdr:rowOff>
    </xdr:from>
    <xdr:to>
      <xdr:col>19</xdr:col>
      <xdr:colOff>6350</xdr:colOff>
      <xdr:row>52</xdr:row>
      <xdr:rowOff>162560</xdr:rowOff>
    </xdr:to>
    <xdr:sp macro="" textlink="">
      <xdr:nvSpPr>
        <xdr:cNvPr id="277" name="円/楕円 276"/>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1287</xdr:rowOff>
    </xdr:from>
    <xdr:ext cx="762000" cy="259045"/>
    <xdr:sp macro="" textlink="">
      <xdr:nvSpPr>
        <xdr:cNvPr id="278" name="テキスト ボックス 277"/>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が類似団体平均を上回っているのは、釧路東部消防組合への負担金や社会福祉協議会への補助金があるほか、病院事業会計への補助金額が多額となっているためである。今後、多額の累積赤字をかかえる病院事業会計においては、経営効率化を図るための収益確保と、効率的な費用削減を継続実施し、一般会計からの繰入金の圧縮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08" name="直線コネクタ 307"/>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09"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0" name="直線コネクタ 309"/>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1"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2" name="直線コネクタ 311"/>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148772</xdr:rowOff>
    </xdr:from>
    <xdr:to>
      <xdr:col>24</xdr:col>
      <xdr:colOff>31750</xdr:colOff>
      <xdr:row>39</xdr:row>
      <xdr:rowOff>53522</xdr:rowOff>
    </xdr:to>
    <xdr:cxnSp macro="">
      <xdr:nvCxnSpPr>
        <xdr:cNvPr id="313" name="直線コネクタ 312"/>
        <xdr:cNvCxnSpPr/>
      </xdr:nvCxnSpPr>
      <xdr:spPr>
        <a:xfrm>
          <a:off x="15671800" y="6663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4"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5" name="フローチャート : 判断 314"/>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148772</xdr:rowOff>
    </xdr:from>
    <xdr:to>
      <xdr:col>22</xdr:col>
      <xdr:colOff>565150</xdr:colOff>
      <xdr:row>40</xdr:row>
      <xdr:rowOff>23585</xdr:rowOff>
    </xdr:to>
    <xdr:cxnSp macro="">
      <xdr:nvCxnSpPr>
        <xdr:cNvPr id="316" name="直線コネクタ 315"/>
        <xdr:cNvCxnSpPr/>
      </xdr:nvCxnSpPr>
      <xdr:spPr>
        <a:xfrm flipV="1">
          <a:off x="14782800" y="66638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7" name="フローチャート : 判断 316"/>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8" name="テキスト ボックス 317"/>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23585</xdr:rowOff>
    </xdr:from>
    <xdr:to>
      <xdr:col>21</xdr:col>
      <xdr:colOff>361950</xdr:colOff>
      <xdr:row>40</xdr:row>
      <xdr:rowOff>67128</xdr:rowOff>
    </xdr:to>
    <xdr:cxnSp macro="">
      <xdr:nvCxnSpPr>
        <xdr:cNvPr id="319" name="直線コネクタ 318"/>
        <xdr:cNvCxnSpPr/>
      </xdr:nvCxnSpPr>
      <xdr:spPr>
        <a:xfrm flipV="1">
          <a:off x="13893800" y="6881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0" name="フローチャート : 判断 319"/>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1" name="テキスト ボックス 320"/>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40</xdr:row>
      <xdr:rowOff>67128</xdr:rowOff>
    </xdr:to>
    <xdr:cxnSp macro="">
      <xdr:nvCxnSpPr>
        <xdr:cNvPr id="322" name="直線コネクタ 321"/>
        <xdr:cNvCxnSpPr/>
      </xdr:nvCxnSpPr>
      <xdr:spPr>
        <a:xfrm>
          <a:off x="13004800" y="6718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3" name="フローチャート : 判断 322"/>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4" name="テキスト ボックス 323"/>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5" name="フローチャート : 判断 324"/>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6" name="テキスト ボックス 325"/>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2722</xdr:rowOff>
    </xdr:from>
    <xdr:to>
      <xdr:col>24</xdr:col>
      <xdr:colOff>82550</xdr:colOff>
      <xdr:row>39</xdr:row>
      <xdr:rowOff>104322</xdr:rowOff>
    </xdr:to>
    <xdr:sp macro="" textlink="">
      <xdr:nvSpPr>
        <xdr:cNvPr id="332" name="円/楕円 331"/>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146249</xdr:rowOff>
    </xdr:from>
    <xdr:ext cx="762000" cy="259045"/>
    <xdr:sp macro="" textlink="">
      <xdr:nvSpPr>
        <xdr:cNvPr id="333"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97972</xdr:rowOff>
    </xdr:from>
    <xdr:to>
      <xdr:col>22</xdr:col>
      <xdr:colOff>615950</xdr:colOff>
      <xdr:row>39</xdr:row>
      <xdr:rowOff>28122</xdr:rowOff>
    </xdr:to>
    <xdr:sp macro="" textlink="">
      <xdr:nvSpPr>
        <xdr:cNvPr id="334" name="円/楕円 333"/>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12899</xdr:rowOff>
    </xdr:from>
    <xdr:ext cx="736600" cy="259045"/>
    <xdr:sp macro="" textlink="">
      <xdr:nvSpPr>
        <xdr:cNvPr id="335" name="テキスト ボックス 334"/>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144235</xdr:rowOff>
    </xdr:from>
    <xdr:to>
      <xdr:col>21</xdr:col>
      <xdr:colOff>412750</xdr:colOff>
      <xdr:row>40</xdr:row>
      <xdr:rowOff>74385</xdr:rowOff>
    </xdr:to>
    <xdr:sp macro="" textlink="">
      <xdr:nvSpPr>
        <xdr:cNvPr id="336" name="円/楕円 335"/>
        <xdr:cNvSpPr/>
      </xdr:nvSpPr>
      <xdr:spPr>
        <a:xfrm>
          <a:off x="1473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59162</xdr:rowOff>
    </xdr:from>
    <xdr:ext cx="762000" cy="259045"/>
    <xdr:sp macro="" textlink="">
      <xdr:nvSpPr>
        <xdr:cNvPr id="337" name="テキスト ボックス 336"/>
        <xdr:cNvSpPr txBox="1"/>
      </xdr:nvSpPr>
      <xdr:spPr>
        <a:xfrm>
          <a:off x="1440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16328</xdr:rowOff>
    </xdr:from>
    <xdr:to>
      <xdr:col>20</xdr:col>
      <xdr:colOff>209550</xdr:colOff>
      <xdr:row>40</xdr:row>
      <xdr:rowOff>117928</xdr:rowOff>
    </xdr:to>
    <xdr:sp macro="" textlink="">
      <xdr:nvSpPr>
        <xdr:cNvPr id="338" name="円/楕円 337"/>
        <xdr:cNvSpPr/>
      </xdr:nvSpPr>
      <xdr:spPr>
        <a:xfrm>
          <a:off x="13843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102705</xdr:rowOff>
    </xdr:from>
    <xdr:ext cx="762000" cy="259045"/>
    <xdr:sp macro="" textlink="">
      <xdr:nvSpPr>
        <xdr:cNvPr id="339" name="テキスト ボックス 338"/>
        <xdr:cNvSpPr txBox="1"/>
      </xdr:nvSpPr>
      <xdr:spPr>
        <a:xfrm>
          <a:off x="13512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40" name="円/楕円 339"/>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41" name="テキスト ボックス 340"/>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a:t>
          </a:r>
          <a:r>
            <a:rPr kumimoji="1" lang="ja-JP" altLang="en-US" sz="1100">
              <a:latin typeface="ＭＳ Ｐゴシック"/>
            </a:rPr>
            <a:t>公債費に係る経常収支比率は、類似団体平均をやや下回っているが、要因には、過去の大型建設事業に伴う償還金が減少していることや厚岸町財政運営基本方針により、投資事業を抑制してきたことから元利償還金の減少が図られてきたことが挙げられる。しかし、</a:t>
          </a:r>
          <a:r>
            <a:rPr kumimoji="1" lang="ja-JP" altLang="ja-JP" sz="1100">
              <a:solidFill>
                <a:schemeClr val="dk1"/>
              </a:solidFill>
              <a:effectLst/>
              <a:latin typeface="+mn-lt"/>
              <a:ea typeface="+mn-ea"/>
              <a:cs typeface="+mn-cs"/>
            </a:rPr>
            <a:t>近年の真龍小学校改築事業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Ｈ１８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や特別養護老人ホーム心和園整備事業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、更には学校給食センター建設事業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Ｈ２２・Ｈ２３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などの大型公共施設の整備事業により、元利償還金が下げ止まりとなり、横ばいに推移しているため</a:t>
          </a:r>
          <a:r>
            <a:rPr kumimoji="1" lang="ja-JP" altLang="en-US" sz="1100">
              <a:solidFill>
                <a:schemeClr val="dk1"/>
              </a:solidFill>
              <a:effectLst/>
              <a:latin typeface="+mn-lt"/>
              <a:ea typeface="+mn-ea"/>
              <a:cs typeface="+mn-cs"/>
            </a:rPr>
            <a:t>、今後は類似団体平均を上回ってくることが推測される。今後は、引き続き緊急度の高い事業を選択することに努め、町債発行の抑制を図り適正な数値に抑える。</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5" name="直線コネクタ 364"/>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6"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7" name="直線コネクタ 366"/>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68"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69" name="直線コネクタ 368"/>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81280</xdr:rowOff>
    </xdr:to>
    <xdr:cxnSp macro="">
      <xdr:nvCxnSpPr>
        <xdr:cNvPr id="370" name="直線コネクタ 369"/>
        <xdr:cNvCxnSpPr/>
      </xdr:nvCxnSpPr>
      <xdr:spPr>
        <a:xfrm flipV="1">
          <a:off x="3987800" y="13225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1"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2" name="フローチャート : 判断 371"/>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81280</xdr:rowOff>
    </xdr:from>
    <xdr:to>
      <xdr:col>5</xdr:col>
      <xdr:colOff>549275</xdr:colOff>
      <xdr:row>77</xdr:row>
      <xdr:rowOff>121286</xdr:rowOff>
    </xdr:to>
    <xdr:cxnSp macro="">
      <xdr:nvCxnSpPr>
        <xdr:cNvPr id="373" name="直線コネクタ 372"/>
        <xdr:cNvCxnSpPr/>
      </xdr:nvCxnSpPr>
      <xdr:spPr>
        <a:xfrm flipV="1">
          <a:off x="3098800" y="13282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4" name="フローチャート : 判断 373"/>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5" name="テキスト ボックス 374"/>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86995</xdr:rowOff>
    </xdr:from>
    <xdr:to>
      <xdr:col>4</xdr:col>
      <xdr:colOff>346075</xdr:colOff>
      <xdr:row>77</xdr:row>
      <xdr:rowOff>121286</xdr:rowOff>
    </xdr:to>
    <xdr:cxnSp macro="">
      <xdr:nvCxnSpPr>
        <xdr:cNvPr id="376" name="直線コネクタ 375"/>
        <xdr:cNvCxnSpPr/>
      </xdr:nvCxnSpPr>
      <xdr:spPr>
        <a:xfrm>
          <a:off x="2209800" y="13288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7" name="フローチャート : 判断 376"/>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78" name="テキスト ボックス 377"/>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86995</xdr:rowOff>
    </xdr:from>
    <xdr:to>
      <xdr:col>3</xdr:col>
      <xdr:colOff>142875</xdr:colOff>
      <xdr:row>77</xdr:row>
      <xdr:rowOff>155575</xdr:rowOff>
    </xdr:to>
    <xdr:cxnSp macro="">
      <xdr:nvCxnSpPr>
        <xdr:cNvPr id="379" name="直線コネクタ 378"/>
        <xdr:cNvCxnSpPr/>
      </xdr:nvCxnSpPr>
      <xdr:spPr>
        <a:xfrm flipV="1">
          <a:off x="1320800" y="13288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0" name="フローチャート : 判断 379"/>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1" name="テキスト ボックス 380"/>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2" name="フローチャート : 判断 381"/>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3" name="テキスト ボックス 382"/>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9" name="円/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30480</xdr:rowOff>
    </xdr:from>
    <xdr:to>
      <xdr:col>5</xdr:col>
      <xdr:colOff>600075</xdr:colOff>
      <xdr:row>77</xdr:row>
      <xdr:rowOff>132080</xdr:rowOff>
    </xdr:to>
    <xdr:sp macro="" textlink="">
      <xdr:nvSpPr>
        <xdr:cNvPr id="391" name="円/楕円 390"/>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142257</xdr:rowOff>
    </xdr:from>
    <xdr:ext cx="736600" cy="259045"/>
    <xdr:sp macro="" textlink="">
      <xdr:nvSpPr>
        <xdr:cNvPr id="392" name="テキスト ボックス 391"/>
        <xdr:cNvSpPr txBox="1"/>
      </xdr:nvSpPr>
      <xdr:spPr>
        <a:xfrm>
          <a:off x="3606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70486</xdr:rowOff>
    </xdr:from>
    <xdr:to>
      <xdr:col>4</xdr:col>
      <xdr:colOff>396875</xdr:colOff>
      <xdr:row>78</xdr:row>
      <xdr:rowOff>636</xdr:rowOff>
    </xdr:to>
    <xdr:sp macro="" textlink="">
      <xdr:nvSpPr>
        <xdr:cNvPr id="393" name="円/楕円 392"/>
        <xdr:cNvSpPr/>
      </xdr:nvSpPr>
      <xdr:spPr>
        <a:xfrm>
          <a:off x="3048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10813</xdr:rowOff>
    </xdr:from>
    <xdr:ext cx="762000" cy="259045"/>
    <xdr:sp macro="" textlink="">
      <xdr:nvSpPr>
        <xdr:cNvPr id="394" name="テキスト ボックス 393"/>
        <xdr:cNvSpPr txBox="1"/>
      </xdr:nvSpPr>
      <xdr:spPr>
        <a:xfrm>
          <a:off x="2717800"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36195</xdr:rowOff>
    </xdr:from>
    <xdr:to>
      <xdr:col>3</xdr:col>
      <xdr:colOff>193675</xdr:colOff>
      <xdr:row>77</xdr:row>
      <xdr:rowOff>137795</xdr:rowOff>
    </xdr:to>
    <xdr:sp macro="" textlink="">
      <xdr:nvSpPr>
        <xdr:cNvPr id="395" name="円/楕円 394"/>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147972</xdr:rowOff>
    </xdr:from>
    <xdr:ext cx="762000" cy="259045"/>
    <xdr:sp macro="" textlink="">
      <xdr:nvSpPr>
        <xdr:cNvPr id="396" name="テキスト ボックス 395"/>
        <xdr:cNvSpPr txBox="1"/>
      </xdr:nvSpPr>
      <xdr:spPr>
        <a:xfrm>
          <a:off x="1828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104775</xdr:rowOff>
    </xdr:from>
    <xdr:to>
      <xdr:col>1</xdr:col>
      <xdr:colOff>676275</xdr:colOff>
      <xdr:row>78</xdr:row>
      <xdr:rowOff>34925</xdr:rowOff>
    </xdr:to>
    <xdr:sp macro="" textlink="">
      <xdr:nvSpPr>
        <xdr:cNvPr id="397" name="円/楕円 396"/>
        <xdr:cNvSpPr/>
      </xdr:nvSpPr>
      <xdr:spPr>
        <a:xfrm>
          <a:off x="1270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45102</xdr:rowOff>
    </xdr:from>
    <xdr:ext cx="762000" cy="259045"/>
    <xdr:sp macro="" textlink="">
      <xdr:nvSpPr>
        <xdr:cNvPr id="398" name="テキスト ボックス 397"/>
        <xdr:cNvSpPr txBox="1"/>
      </xdr:nvSpPr>
      <xdr:spPr>
        <a:xfrm>
          <a:off x="939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p>
        <a:p>
          <a:r>
            <a:rPr kumimoji="1" lang="ja-JP" altLang="en-US" sz="1300">
              <a:latin typeface="ＭＳ Ｐゴシック"/>
            </a:rPr>
            <a:t>　普通建設事業費に係る充当一般財源等の割合は、類似団体平均を上回っている。今後も引き続き、効果的かつ重点的な社会資本整備の推進に努め、継続実施の投資事業の縮減、維持補修費を除く新規単独事業を厳選するとともに、町債発行の抑制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4" name="直線コネクタ 423"/>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5"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6" name="直線コネクタ 425"/>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62992</xdr:rowOff>
    </xdr:to>
    <xdr:cxnSp macro="">
      <xdr:nvCxnSpPr>
        <xdr:cNvPr id="429" name="直線コネクタ 428"/>
        <xdr:cNvCxnSpPr/>
      </xdr:nvCxnSpPr>
      <xdr:spPr>
        <a:xfrm>
          <a:off x="15671800" y="133035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0"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1" name="フローチャート : 判断 430"/>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76708</xdr:rowOff>
    </xdr:to>
    <xdr:cxnSp macro="">
      <xdr:nvCxnSpPr>
        <xdr:cNvPr id="432" name="直線コネクタ 431"/>
        <xdr:cNvCxnSpPr/>
      </xdr:nvCxnSpPr>
      <xdr:spPr>
        <a:xfrm flipV="1">
          <a:off x="14782800" y="133035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3" name="フローチャート : 判断 432"/>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4" name="テキスト ボックス 433"/>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76708</xdr:rowOff>
    </xdr:to>
    <xdr:cxnSp macro="">
      <xdr:nvCxnSpPr>
        <xdr:cNvPr id="435" name="直線コネクタ 434"/>
        <xdr:cNvCxnSpPr/>
      </xdr:nvCxnSpPr>
      <xdr:spPr>
        <a:xfrm>
          <a:off x="13893800" y="13349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6" name="フローチャート : 判断 435"/>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7" name="テキスト ボックス 436"/>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147574</xdr:rowOff>
    </xdr:to>
    <xdr:cxnSp macro="">
      <xdr:nvCxnSpPr>
        <xdr:cNvPr id="438" name="直線コネクタ 437"/>
        <xdr:cNvCxnSpPr/>
      </xdr:nvCxnSpPr>
      <xdr:spPr>
        <a:xfrm>
          <a:off x="13004800" y="1318006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39" name="フローチャート : 判断 438"/>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0" name="テキスト ボックス 439"/>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1" name="フローチャート :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8" name="円/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0" name="円/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2" name="円/楕円 451"/>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3" name="テキスト ボックス 452"/>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4" name="円/楕円 453"/>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5" name="テキスト ボックス 45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6" name="円/楕円 455"/>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7" name="テキスト ボックス 456"/>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16575</xdr:rowOff>
    </xdr:from>
    <xdr:to>
      <xdr:col>4</xdr:col>
      <xdr:colOff>1117600</xdr:colOff>
      <xdr:row>11</xdr:row>
      <xdr:rowOff>38325</xdr:rowOff>
    </xdr:to>
    <xdr:cxnSp macro="">
      <xdr:nvCxnSpPr>
        <xdr:cNvPr id="52" name="直線コネクタ 51"/>
        <xdr:cNvCxnSpPr/>
      </xdr:nvCxnSpPr>
      <xdr:spPr bwMode="auto">
        <a:xfrm>
          <a:off x="5003800" y="1950150"/>
          <a:ext cx="6477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10</xdr:row>
      <xdr:rowOff>147618</xdr:rowOff>
    </xdr:from>
    <xdr:to>
      <xdr:col>4</xdr:col>
      <xdr:colOff>469900</xdr:colOff>
      <xdr:row>11</xdr:row>
      <xdr:rowOff>16575</xdr:rowOff>
    </xdr:to>
    <xdr:cxnSp macro="">
      <xdr:nvCxnSpPr>
        <xdr:cNvPr id="55" name="直線コネクタ 54"/>
        <xdr:cNvCxnSpPr/>
      </xdr:nvCxnSpPr>
      <xdr:spPr bwMode="auto">
        <a:xfrm>
          <a:off x="4305300" y="1909743"/>
          <a:ext cx="698500" cy="4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147618</xdr:rowOff>
    </xdr:from>
    <xdr:to>
      <xdr:col>3</xdr:col>
      <xdr:colOff>904875</xdr:colOff>
      <xdr:row>10</xdr:row>
      <xdr:rowOff>149991</xdr:rowOff>
    </xdr:to>
    <xdr:cxnSp macro="">
      <xdr:nvCxnSpPr>
        <xdr:cNvPr id="58" name="直線コネクタ 57"/>
        <xdr:cNvCxnSpPr/>
      </xdr:nvCxnSpPr>
      <xdr:spPr bwMode="auto">
        <a:xfrm flipV="1">
          <a:off x="3606800" y="1909743"/>
          <a:ext cx="698500" cy="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149991</xdr:rowOff>
    </xdr:from>
    <xdr:to>
      <xdr:col>3</xdr:col>
      <xdr:colOff>206375</xdr:colOff>
      <xdr:row>11</xdr:row>
      <xdr:rowOff>51540</xdr:rowOff>
    </xdr:to>
    <xdr:cxnSp macro="">
      <xdr:nvCxnSpPr>
        <xdr:cNvPr id="61" name="直線コネクタ 60"/>
        <xdr:cNvCxnSpPr/>
      </xdr:nvCxnSpPr>
      <xdr:spPr bwMode="auto">
        <a:xfrm flipV="1">
          <a:off x="2908300" y="1912116"/>
          <a:ext cx="698500" cy="7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10</xdr:row>
      <xdr:rowOff>158975</xdr:rowOff>
    </xdr:from>
    <xdr:to>
      <xdr:col>5</xdr:col>
      <xdr:colOff>34925</xdr:colOff>
      <xdr:row>11</xdr:row>
      <xdr:rowOff>89125</xdr:rowOff>
    </xdr:to>
    <xdr:sp macro="" textlink="">
      <xdr:nvSpPr>
        <xdr:cNvPr id="71" name="円/楕円 70"/>
        <xdr:cNvSpPr/>
      </xdr:nvSpPr>
      <xdr:spPr bwMode="auto">
        <a:xfrm>
          <a:off x="5600700" y="19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105652</xdr:rowOff>
    </xdr:from>
    <xdr:ext cx="762000" cy="259045"/>
    <xdr:sp macro="" textlink="">
      <xdr:nvSpPr>
        <xdr:cNvPr id="72" name="人口1人当たり決算額の推移該当値テキスト130"/>
        <xdr:cNvSpPr txBox="1"/>
      </xdr:nvSpPr>
      <xdr:spPr>
        <a:xfrm>
          <a:off x="5740400" y="18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137225</xdr:rowOff>
    </xdr:from>
    <xdr:to>
      <xdr:col>4</xdr:col>
      <xdr:colOff>520700</xdr:colOff>
      <xdr:row>11</xdr:row>
      <xdr:rowOff>67375</xdr:rowOff>
    </xdr:to>
    <xdr:sp macro="" textlink="">
      <xdr:nvSpPr>
        <xdr:cNvPr id="73" name="円/楕円 72"/>
        <xdr:cNvSpPr/>
      </xdr:nvSpPr>
      <xdr:spPr bwMode="auto">
        <a:xfrm>
          <a:off x="4953000" y="189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77552</xdr:rowOff>
    </xdr:from>
    <xdr:ext cx="736600" cy="259045"/>
    <xdr:sp macro="" textlink="">
      <xdr:nvSpPr>
        <xdr:cNvPr id="74" name="テキスト ボックス 73"/>
        <xdr:cNvSpPr txBox="1"/>
      </xdr:nvSpPr>
      <xdr:spPr>
        <a:xfrm>
          <a:off x="4622800" y="16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212,519</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96818</xdr:rowOff>
    </xdr:from>
    <xdr:to>
      <xdr:col>3</xdr:col>
      <xdr:colOff>955675</xdr:colOff>
      <xdr:row>11</xdr:row>
      <xdr:rowOff>26968</xdr:rowOff>
    </xdr:to>
    <xdr:sp macro="" textlink="">
      <xdr:nvSpPr>
        <xdr:cNvPr id="75" name="円/楕円 74"/>
        <xdr:cNvSpPr/>
      </xdr:nvSpPr>
      <xdr:spPr bwMode="auto">
        <a:xfrm>
          <a:off x="4254500" y="185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37145</xdr:rowOff>
    </xdr:from>
    <xdr:ext cx="762000" cy="259045"/>
    <xdr:sp macro="" textlink="">
      <xdr:nvSpPr>
        <xdr:cNvPr id="76" name="テキスト ボックス 75"/>
        <xdr:cNvSpPr txBox="1"/>
      </xdr:nvSpPr>
      <xdr:spPr>
        <a:xfrm>
          <a:off x="3924300" y="16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216,231</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99191</xdr:rowOff>
    </xdr:from>
    <xdr:to>
      <xdr:col>3</xdr:col>
      <xdr:colOff>257175</xdr:colOff>
      <xdr:row>11</xdr:row>
      <xdr:rowOff>29341</xdr:rowOff>
    </xdr:to>
    <xdr:sp macro="" textlink="">
      <xdr:nvSpPr>
        <xdr:cNvPr id="77" name="円/楕円 76"/>
        <xdr:cNvSpPr/>
      </xdr:nvSpPr>
      <xdr:spPr bwMode="auto">
        <a:xfrm>
          <a:off x="3556000" y="186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39518</xdr:rowOff>
    </xdr:from>
    <xdr:ext cx="762000" cy="259045"/>
    <xdr:sp macro="" textlink="">
      <xdr:nvSpPr>
        <xdr:cNvPr id="78" name="テキスト ボックス 77"/>
        <xdr:cNvSpPr txBox="1"/>
      </xdr:nvSpPr>
      <xdr:spPr>
        <a:xfrm>
          <a:off x="3225800" y="163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216,013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740</xdr:rowOff>
    </xdr:from>
    <xdr:to>
      <xdr:col>2</xdr:col>
      <xdr:colOff>692150</xdr:colOff>
      <xdr:row>11</xdr:row>
      <xdr:rowOff>102340</xdr:rowOff>
    </xdr:to>
    <xdr:sp macro="" textlink="">
      <xdr:nvSpPr>
        <xdr:cNvPr id="79" name="円/楕円 78"/>
        <xdr:cNvSpPr/>
      </xdr:nvSpPr>
      <xdr:spPr bwMode="auto">
        <a:xfrm>
          <a:off x="2857500" y="193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112517</xdr:rowOff>
    </xdr:from>
    <xdr:ext cx="762000" cy="259045"/>
    <xdr:sp macro="" textlink="">
      <xdr:nvSpPr>
        <xdr:cNvPr id="80" name="テキスト ボックス 79"/>
        <xdr:cNvSpPr txBox="1"/>
      </xdr:nvSpPr>
      <xdr:spPr>
        <a:xfrm>
          <a:off x="2527300" y="170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301170</xdr:rowOff>
    </xdr:from>
    <xdr:to>
      <xdr:col>4</xdr:col>
      <xdr:colOff>1117600</xdr:colOff>
      <xdr:row>34</xdr:row>
      <xdr:rowOff>316212</xdr:rowOff>
    </xdr:to>
    <xdr:cxnSp macro="">
      <xdr:nvCxnSpPr>
        <xdr:cNvPr id="113" name="直線コネクタ 112"/>
        <xdr:cNvCxnSpPr/>
      </xdr:nvCxnSpPr>
      <xdr:spPr bwMode="auto">
        <a:xfrm flipV="1">
          <a:off x="5003800" y="6568620"/>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311938</xdr:rowOff>
    </xdr:from>
    <xdr:to>
      <xdr:col>4</xdr:col>
      <xdr:colOff>469900</xdr:colOff>
      <xdr:row>34</xdr:row>
      <xdr:rowOff>316212</xdr:rowOff>
    </xdr:to>
    <xdr:cxnSp macro="">
      <xdr:nvCxnSpPr>
        <xdr:cNvPr id="116" name="直線コネクタ 115"/>
        <xdr:cNvCxnSpPr/>
      </xdr:nvCxnSpPr>
      <xdr:spPr bwMode="auto">
        <a:xfrm>
          <a:off x="4305300" y="6579388"/>
          <a:ext cx="698500" cy="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311938</xdr:rowOff>
    </xdr:from>
    <xdr:to>
      <xdr:col>3</xdr:col>
      <xdr:colOff>904875</xdr:colOff>
      <xdr:row>35</xdr:row>
      <xdr:rowOff>59494</xdr:rowOff>
    </xdr:to>
    <xdr:cxnSp macro="">
      <xdr:nvCxnSpPr>
        <xdr:cNvPr id="119" name="直線コネクタ 118"/>
        <xdr:cNvCxnSpPr/>
      </xdr:nvCxnSpPr>
      <xdr:spPr bwMode="auto">
        <a:xfrm flipV="1">
          <a:off x="3606800" y="6579388"/>
          <a:ext cx="698500" cy="9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47333</xdr:rowOff>
    </xdr:from>
    <xdr:to>
      <xdr:col>3</xdr:col>
      <xdr:colOff>206375</xdr:colOff>
      <xdr:row>35</xdr:row>
      <xdr:rowOff>59494</xdr:rowOff>
    </xdr:to>
    <xdr:cxnSp macro="">
      <xdr:nvCxnSpPr>
        <xdr:cNvPr id="122" name="直線コネクタ 121"/>
        <xdr:cNvCxnSpPr/>
      </xdr:nvCxnSpPr>
      <xdr:spPr bwMode="auto">
        <a:xfrm>
          <a:off x="2908300" y="6657683"/>
          <a:ext cx="698500" cy="1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250370</xdr:rowOff>
    </xdr:from>
    <xdr:to>
      <xdr:col>5</xdr:col>
      <xdr:colOff>34925</xdr:colOff>
      <xdr:row>35</xdr:row>
      <xdr:rowOff>9070</xdr:rowOff>
    </xdr:to>
    <xdr:sp macro="" textlink="">
      <xdr:nvSpPr>
        <xdr:cNvPr id="132" name="円/楕円 131"/>
        <xdr:cNvSpPr/>
      </xdr:nvSpPr>
      <xdr:spPr bwMode="auto">
        <a:xfrm>
          <a:off x="5600700" y="651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95447</xdr:rowOff>
    </xdr:from>
    <xdr:ext cx="762000" cy="259045"/>
    <xdr:sp macro="" textlink="">
      <xdr:nvSpPr>
        <xdr:cNvPr id="133" name="人口1人当たり決算額の推移該当値テキスト445"/>
        <xdr:cNvSpPr txBox="1"/>
      </xdr:nvSpPr>
      <xdr:spPr>
        <a:xfrm>
          <a:off x="5740400" y="63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265412</xdr:rowOff>
    </xdr:from>
    <xdr:to>
      <xdr:col>4</xdr:col>
      <xdr:colOff>520700</xdr:colOff>
      <xdr:row>35</xdr:row>
      <xdr:rowOff>24112</xdr:rowOff>
    </xdr:to>
    <xdr:sp macro="" textlink="">
      <xdr:nvSpPr>
        <xdr:cNvPr id="134" name="円/楕円 133"/>
        <xdr:cNvSpPr/>
      </xdr:nvSpPr>
      <xdr:spPr bwMode="auto">
        <a:xfrm>
          <a:off x="4953000" y="65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34289</xdr:rowOff>
    </xdr:from>
    <xdr:ext cx="736600" cy="259045"/>
    <xdr:sp macro="" textlink="">
      <xdr:nvSpPr>
        <xdr:cNvPr id="135" name="テキスト ボックス 134"/>
        <xdr:cNvSpPr txBox="1"/>
      </xdr:nvSpPr>
      <xdr:spPr>
        <a:xfrm>
          <a:off x="4622800" y="630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261138</xdr:rowOff>
    </xdr:from>
    <xdr:to>
      <xdr:col>3</xdr:col>
      <xdr:colOff>955675</xdr:colOff>
      <xdr:row>35</xdr:row>
      <xdr:rowOff>19838</xdr:rowOff>
    </xdr:to>
    <xdr:sp macro="" textlink="">
      <xdr:nvSpPr>
        <xdr:cNvPr id="136" name="円/楕円 135"/>
        <xdr:cNvSpPr/>
      </xdr:nvSpPr>
      <xdr:spPr bwMode="auto">
        <a:xfrm>
          <a:off x="4254500" y="6528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30015</xdr:rowOff>
    </xdr:from>
    <xdr:ext cx="762000" cy="259045"/>
    <xdr:sp macro="" textlink="">
      <xdr:nvSpPr>
        <xdr:cNvPr id="137" name="テキスト ボックス 136"/>
        <xdr:cNvSpPr txBox="1"/>
      </xdr:nvSpPr>
      <xdr:spPr>
        <a:xfrm>
          <a:off x="3924300" y="62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8694</xdr:rowOff>
    </xdr:from>
    <xdr:to>
      <xdr:col>3</xdr:col>
      <xdr:colOff>257175</xdr:colOff>
      <xdr:row>35</xdr:row>
      <xdr:rowOff>110294</xdr:rowOff>
    </xdr:to>
    <xdr:sp macro="" textlink="">
      <xdr:nvSpPr>
        <xdr:cNvPr id="138" name="円/楕円 137"/>
        <xdr:cNvSpPr/>
      </xdr:nvSpPr>
      <xdr:spPr bwMode="auto">
        <a:xfrm>
          <a:off x="3556000" y="661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120471</xdr:rowOff>
    </xdr:from>
    <xdr:ext cx="762000" cy="259045"/>
    <xdr:sp macro="" textlink="">
      <xdr:nvSpPr>
        <xdr:cNvPr id="139" name="テキスト ボックス 138"/>
        <xdr:cNvSpPr txBox="1"/>
      </xdr:nvSpPr>
      <xdr:spPr>
        <a:xfrm>
          <a:off x="3225800" y="63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339433</xdr:rowOff>
    </xdr:from>
    <xdr:to>
      <xdr:col>2</xdr:col>
      <xdr:colOff>692150</xdr:colOff>
      <xdr:row>35</xdr:row>
      <xdr:rowOff>98133</xdr:rowOff>
    </xdr:to>
    <xdr:sp macro="" textlink="">
      <xdr:nvSpPr>
        <xdr:cNvPr id="140" name="円/楕円 139"/>
        <xdr:cNvSpPr/>
      </xdr:nvSpPr>
      <xdr:spPr bwMode="auto">
        <a:xfrm>
          <a:off x="2857500" y="660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108310</xdr:rowOff>
    </xdr:from>
    <xdr:ext cx="762000" cy="259045"/>
    <xdr:sp macro="" textlink="">
      <xdr:nvSpPr>
        <xdr:cNvPr id="141" name="テキスト ボックス 140"/>
        <xdr:cNvSpPr txBox="1"/>
      </xdr:nvSpPr>
      <xdr:spPr>
        <a:xfrm>
          <a:off x="2527300" y="637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の残高については、前年度比で増減はないが、標準財政規模について、約７１百万円の増となったため、標準財政規模に対する割合は、１０．４３％と前年度比で０．１３ポイント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また、実質収支額については、前年度比で約８５百万円の減となったことにより、標準財政規模に対する割合では、１．７１ポイントの減となった。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一般会計については、実質収支額が</a:t>
          </a:r>
          <a:r>
            <a:rPr kumimoji="1" lang="ja-JP" altLang="ja-JP" sz="1300" baseline="0">
              <a:solidFill>
                <a:schemeClr val="dk1"/>
              </a:solidFill>
              <a:effectLst/>
              <a:latin typeface="+mn-lt"/>
              <a:ea typeface="+mn-ea"/>
              <a:cs typeface="+mn-cs"/>
            </a:rPr>
            <a:t>前年度比で約８５百万円の減</a:t>
          </a:r>
          <a:r>
            <a:rPr kumimoji="1" lang="ja-JP" altLang="en-US" sz="1300" baseline="0">
              <a:solidFill>
                <a:schemeClr val="dk1"/>
              </a:solidFill>
              <a:effectLst/>
              <a:latin typeface="+mn-lt"/>
              <a:ea typeface="+mn-ea"/>
              <a:cs typeface="+mn-cs"/>
            </a:rPr>
            <a:t>となり、一方の標準財政規模については、前年度比で約７１百万円の増となったため、標準財政規模に対する割合は、７．０９％と１．７１ポイントの減となった。</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水道事業会計については、資金剰余金が約５百万円の減となり、標準財政規模に対する割合は、３．４７％と０．１４ポイントの減となった。</a:t>
          </a:r>
          <a:r>
            <a:rPr kumimoji="1" lang="ja-JP" altLang="en-US" sz="1300" baseline="0">
              <a:solidFill>
                <a:schemeClr val="dk1"/>
              </a:solidFill>
              <a:effectLst/>
              <a:latin typeface="ＭＳ ゴシック" pitchFamily="49" charset="-128"/>
              <a:ea typeface="ＭＳ ゴシック" pitchFamily="49" charset="-128"/>
              <a:cs typeface="+mn-cs"/>
            </a:rPr>
            <a:t>　</a:t>
          </a:r>
          <a:endParaRPr kumimoji="1" lang="en-US" altLang="ja-JP" sz="1300" baseline="0">
            <a:solidFill>
              <a:schemeClr val="dk1"/>
            </a:solidFill>
            <a:effectLst/>
            <a:latin typeface="ＭＳ ゴシック" pitchFamily="49" charset="-128"/>
            <a:ea typeface="ＭＳ ゴシック" pitchFamily="49" charset="-128"/>
            <a:cs typeface="+mn-cs"/>
          </a:endParaRPr>
        </a:p>
        <a:p>
          <a:r>
            <a:rPr kumimoji="1" lang="ja-JP" altLang="en-US" sz="1300" baseline="0">
              <a:solidFill>
                <a:schemeClr val="dk1"/>
              </a:solidFill>
              <a:effectLst/>
              <a:latin typeface="ＭＳ ゴシック" pitchFamily="49" charset="-128"/>
              <a:ea typeface="ＭＳ ゴシック" pitchFamily="49" charset="-128"/>
              <a:cs typeface="+mn-cs"/>
            </a:rPr>
            <a:t>　病院事業会計については、資金剰余金が約２１百万円の増となり、標準財政規模に対する割合は、１．２１％と０．３７ポイントの増となった。</a:t>
          </a:r>
          <a:endParaRPr kumimoji="1" lang="en-US" altLang="ja-JP" sz="1300" baseline="0">
            <a:solidFill>
              <a:schemeClr val="dk1"/>
            </a:solidFill>
            <a:effectLst/>
            <a:latin typeface="ＭＳ ゴシック" pitchFamily="49" charset="-128"/>
            <a:ea typeface="ＭＳ ゴシック" pitchFamily="49" charset="-128"/>
            <a:cs typeface="+mn-cs"/>
          </a:endParaRPr>
        </a:p>
        <a:p>
          <a:r>
            <a:rPr kumimoji="1" lang="ja-JP" altLang="en-US" sz="1300" baseline="0">
              <a:solidFill>
                <a:schemeClr val="dk1"/>
              </a:solidFill>
              <a:effectLst/>
              <a:latin typeface="+mn-lt"/>
              <a:ea typeface="+mn-ea"/>
              <a:cs typeface="+mn-cs"/>
            </a:rPr>
            <a:t>　国民健康保険特別会計については、実質収支額が前年度比で約２２百万円の増となり、標準財政規模に対する割合は、０．４１％と０．４１ポイントの増となった。</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介護老人保健施設事業特別会</a:t>
          </a:r>
          <a:r>
            <a:rPr kumimoji="1" lang="ja-JP" altLang="ja-JP" sz="1300" baseline="0">
              <a:solidFill>
                <a:schemeClr val="dk1"/>
              </a:solidFill>
              <a:effectLst/>
              <a:latin typeface="+mn-lt"/>
              <a:ea typeface="+mn-ea"/>
              <a:cs typeface="+mn-cs"/>
            </a:rPr>
            <a:t>については、実質収支額が前年度比で</a:t>
          </a:r>
          <a:r>
            <a:rPr kumimoji="1" lang="ja-JP" altLang="en-US" sz="1300" baseline="0">
              <a:solidFill>
                <a:schemeClr val="dk1"/>
              </a:solidFill>
              <a:effectLst/>
              <a:latin typeface="+mn-lt"/>
              <a:ea typeface="+mn-ea"/>
              <a:cs typeface="+mn-cs"/>
            </a:rPr>
            <a:t>約１０百万円の増となり、標準財政規模に対する割合は、０．２１ポイントと０．１９ポイントの増となった。</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簡易水道事業特別会計</a:t>
          </a:r>
          <a:r>
            <a:rPr kumimoji="1" lang="ja-JP" altLang="ja-JP" sz="1300" baseline="0">
              <a:solidFill>
                <a:schemeClr val="dk1"/>
              </a:solidFill>
              <a:effectLst/>
              <a:latin typeface="+mn-lt"/>
              <a:ea typeface="+mn-ea"/>
              <a:cs typeface="+mn-cs"/>
            </a:rPr>
            <a:t>については、実質収支額が前年度比で</a:t>
          </a:r>
          <a:r>
            <a:rPr kumimoji="1" lang="ja-JP" altLang="en-US" sz="1300" baseline="0">
              <a:solidFill>
                <a:schemeClr val="dk1"/>
              </a:solidFill>
              <a:effectLst/>
              <a:latin typeface="+mn-lt"/>
              <a:ea typeface="+mn-ea"/>
              <a:cs typeface="+mn-cs"/>
            </a:rPr>
            <a:t>約１百万円の増となり、標準財政規模に対する割合は、０．０３％と前年度比で０．０３ポイントの増となった。</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介護保険特別会計</a:t>
          </a:r>
          <a:r>
            <a:rPr kumimoji="1" lang="ja-JP" altLang="en-US" sz="1300" baseline="0">
              <a:solidFill>
                <a:schemeClr val="dk1"/>
              </a:solidFill>
              <a:effectLst/>
              <a:latin typeface="+mn-lt"/>
              <a:ea typeface="+mn-ea"/>
              <a:cs typeface="+mn-cs"/>
            </a:rPr>
            <a:t>及び後期高齢者医療特別会計</a:t>
          </a:r>
          <a:r>
            <a:rPr kumimoji="1" lang="ja-JP" altLang="ja-JP" sz="1300" baseline="0">
              <a:solidFill>
                <a:schemeClr val="dk1"/>
              </a:solidFill>
              <a:effectLst/>
              <a:latin typeface="+mn-lt"/>
              <a:ea typeface="+mn-ea"/>
              <a:cs typeface="+mn-cs"/>
            </a:rPr>
            <a:t>については、実質収支額</a:t>
          </a:r>
          <a:r>
            <a:rPr kumimoji="1" lang="ja-JP" altLang="en-US" sz="1300" baseline="0">
              <a:solidFill>
                <a:schemeClr val="dk1"/>
              </a:solidFill>
              <a:effectLst/>
              <a:latin typeface="+mn-lt"/>
              <a:ea typeface="+mn-ea"/>
              <a:cs typeface="+mn-cs"/>
            </a:rPr>
            <a:t>の増減はないが、標準財政規模に対する割合は、介護保険特別会計で０．５５％（前年度比０．０１ポイントの減）、後期高齢者医療特別会計で０．０１％（前年度比０．０１ポイントの増）となった。</a:t>
          </a:r>
          <a:endParaRPr kumimoji="1" lang="en-US" altLang="ja-JP" sz="1300" baseline="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主に公営住宅建設事業債、一般単独事業債、臨時財政特例債の減により、前年度比で４５百万円の減となった。また、算入公債費等については、主に普通交付税基準財政需要額に算入された公債費の増により、前年度比で６０百万円の増となった。しかし、下水道事業特別会計における資本費平準化債の発行を取りやめたことにより、公営企業債の元利償還金に対する繰入金が１１３百万円の増となり、実質公債費比率の分子は、６１８百万円と前年度比で４百万円の増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今後も、引き続き大型公共事業の抑制に努め、新規発行を抑制し元利償還金を適正な数値に抑えることにより、実質公債費比率の分子の抑制に努める。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において、２７８百万円の減となった。しかし、公営企業債等繰入見込額について、下水道事業債等の見込増により、前年度比で２２８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充当可能特定歳入が前年度比で２２１百万円の増となったほか、主に、地域づくり推進基金の増による充当可能基金の増（前年度比１０４百万円）があり、将来負担比率の分子は、前年度比で８４２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今後も引き続き、地方債における新規発行を元金償還額以下とすることを原則とし、縁故債の繰上償還を行うなど、地方債残高の減額に努め、将来負担比率の分子の圧縮に努める。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9264390</v>
      </c>
      <c r="BO4" s="349"/>
      <c r="BP4" s="349"/>
      <c r="BQ4" s="349"/>
      <c r="BR4" s="349"/>
      <c r="BS4" s="349"/>
      <c r="BT4" s="349"/>
      <c r="BU4" s="350"/>
      <c r="BV4" s="348">
        <v>9060182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8884915</v>
      </c>
      <c r="BO5" s="386"/>
      <c r="BP5" s="386"/>
      <c r="BQ5" s="386"/>
      <c r="BR5" s="386"/>
      <c r="BS5" s="386"/>
      <c r="BT5" s="386"/>
      <c r="BU5" s="387"/>
      <c r="BV5" s="385">
        <v>8591612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379475</v>
      </c>
      <c r="BO6" s="386"/>
      <c r="BP6" s="386"/>
      <c r="BQ6" s="386"/>
      <c r="BR6" s="386"/>
      <c r="BS6" s="386"/>
      <c r="BT6" s="386"/>
      <c r="BU6" s="387"/>
      <c r="BV6" s="385">
        <v>468570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90.7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146</v>
      </c>
      <c r="BO7" s="386"/>
      <c r="BP7" s="386"/>
      <c r="BQ7" s="386"/>
      <c r="BR7" s="386"/>
      <c r="BS7" s="386"/>
      <c r="BT7" s="386"/>
      <c r="BU7" s="387"/>
      <c r="BV7" s="385">
        <v>4169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5348704</v>
      </c>
      <c r="CU7" s="386"/>
      <c r="CV7" s="386"/>
      <c r="CW7" s="386"/>
      <c r="CX7" s="386"/>
      <c r="CY7" s="386"/>
      <c r="CZ7" s="386"/>
      <c r="DA7" s="387"/>
      <c r="DB7" s="385">
        <v>5278158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379329</v>
      </c>
      <c r="BO8" s="386"/>
      <c r="BP8" s="386"/>
      <c r="BQ8" s="386"/>
      <c r="BR8" s="386"/>
      <c r="BS8" s="386"/>
      <c r="BT8" s="386"/>
      <c r="BU8" s="387"/>
      <c r="BV8" s="385">
        <v>464401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10630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-85072</v>
      </c>
      <c r="BO9" s="386"/>
      <c r="BP9" s="386"/>
      <c r="BQ9" s="386"/>
      <c r="BR9" s="386"/>
      <c r="BS9" s="386"/>
      <c r="BT9" s="386"/>
      <c r="BU9" s="387"/>
      <c r="BV9" s="385">
        <v>-92564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11525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v>
      </c>
      <c r="BO10" s="386"/>
      <c r="BP10" s="386"/>
      <c r="BQ10" s="386"/>
      <c r="BR10" s="386"/>
      <c r="BS10" s="386"/>
      <c r="BT10" s="386"/>
      <c r="BU10" s="387"/>
      <c r="BV10" s="385">
        <v>200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39769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10319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250000</v>
      </c>
      <c r="BO12" s="386"/>
      <c r="BP12" s="386"/>
      <c r="BQ12" s="386"/>
      <c r="BR12" s="386"/>
      <c r="BS12" s="386"/>
      <c r="BT12" s="386"/>
      <c r="BU12" s="387"/>
      <c r="BV12" s="385">
        <v>230000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10237</v>
      </c>
      <c r="S13" s="467"/>
      <c r="T13" s="467"/>
      <c r="U13" s="467"/>
      <c r="V13" s="468"/>
      <c r="W13" s="401" t="s">
        <v>124</v>
      </c>
      <c r="X13" s="402"/>
      <c r="Y13" s="402"/>
      <c r="Z13" s="402"/>
      <c r="AA13" s="402"/>
      <c r="AB13" s="392"/>
      <c r="AC13" s="436">
        <v>1826</v>
      </c>
      <c r="AD13" s="437"/>
      <c r="AE13" s="437"/>
      <c r="AF13" s="437"/>
      <c r="AG13" s="476"/>
      <c r="AH13" s="436">
        <v>2034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-334872</v>
      </c>
      <c r="BO13" s="386"/>
      <c r="BP13" s="386"/>
      <c r="BQ13" s="386"/>
      <c r="BR13" s="386"/>
      <c r="BS13" s="386"/>
      <c r="BT13" s="386"/>
      <c r="BU13" s="387"/>
      <c r="BV13" s="385">
        <v>-282595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10364</v>
      </c>
      <c r="S14" s="467"/>
      <c r="T14" s="467"/>
      <c r="U14" s="467"/>
      <c r="V14" s="468"/>
      <c r="W14" s="375"/>
      <c r="X14" s="376"/>
      <c r="Y14" s="376"/>
      <c r="Z14" s="376"/>
      <c r="AA14" s="376"/>
      <c r="AB14" s="365"/>
      <c r="AC14" s="469">
        <v>31.2</v>
      </c>
      <c r="AD14" s="470"/>
      <c r="AE14" s="470"/>
      <c r="AF14" s="470"/>
      <c r="AG14" s="471"/>
      <c r="AH14" s="469">
        <v>31.9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95.8</v>
      </c>
      <c r="CU14" s="481"/>
      <c r="CV14" s="481"/>
      <c r="CW14" s="481"/>
      <c r="CX14" s="481"/>
      <c r="CY14" s="481"/>
      <c r="CZ14" s="481"/>
      <c r="DA14" s="482"/>
      <c r="DB14" s="480">
        <v>114.8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10289</v>
      </c>
      <c r="S15" s="467"/>
      <c r="T15" s="467"/>
      <c r="U15" s="467"/>
      <c r="V15" s="468"/>
      <c r="W15" s="401" t="s">
        <v>131</v>
      </c>
      <c r="X15" s="402"/>
      <c r="Y15" s="402"/>
      <c r="Z15" s="402"/>
      <c r="AA15" s="402"/>
      <c r="AB15" s="392"/>
      <c r="AC15" s="436">
        <v>1254</v>
      </c>
      <c r="AD15" s="437"/>
      <c r="AE15" s="437"/>
      <c r="AF15" s="437"/>
      <c r="AG15" s="476"/>
      <c r="AH15" s="436">
        <v>1468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984058</v>
      </c>
      <c r="BO15" s="349"/>
      <c r="BP15" s="349"/>
      <c r="BQ15" s="349"/>
      <c r="BR15" s="349"/>
      <c r="BS15" s="349"/>
      <c r="BT15" s="349"/>
      <c r="BU15" s="350"/>
      <c r="BV15" s="348">
        <v>968449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21.4</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4795507</v>
      </c>
      <c r="BO16" s="386"/>
      <c r="BP16" s="386"/>
      <c r="BQ16" s="386"/>
      <c r="BR16" s="386"/>
      <c r="BS16" s="386"/>
      <c r="BT16" s="386"/>
      <c r="BU16" s="387"/>
      <c r="BV16" s="385">
        <v>4742327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2775</v>
      </c>
      <c r="AD17" s="437"/>
      <c r="AE17" s="437"/>
      <c r="AF17" s="437"/>
      <c r="AG17" s="476"/>
      <c r="AH17" s="436">
        <v>2882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1246226</v>
      </c>
      <c r="BO17" s="386"/>
      <c r="BP17" s="386"/>
      <c r="BQ17" s="386"/>
      <c r="BR17" s="386"/>
      <c r="BS17" s="386"/>
      <c r="BT17" s="386"/>
      <c r="BU17" s="387"/>
      <c r="BV17" s="385">
        <v>1218450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739.08</v>
      </c>
      <c r="M18" s="498"/>
      <c r="N18" s="498"/>
      <c r="O18" s="498"/>
      <c r="P18" s="498"/>
      <c r="Q18" s="498"/>
      <c r="R18" s="499"/>
      <c r="S18" s="499"/>
      <c r="T18" s="499"/>
      <c r="U18" s="499"/>
      <c r="V18" s="500"/>
      <c r="W18" s="403"/>
      <c r="X18" s="404"/>
      <c r="Y18" s="404"/>
      <c r="Z18" s="404"/>
      <c r="AA18" s="404"/>
      <c r="AB18" s="395"/>
      <c r="AC18" s="501">
        <v>47.4</v>
      </c>
      <c r="AD18" s="502"/>
      <c r="AE18" s="502"/>
      <c r="AF18" s="502"/>
      <c r="AG18" s="503"/>
      <c r="AH18" s="501">
        <v>45.1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4751984</v>
      </c>
      <c r="BO18" s="386"/>
      <c r="BP18" s="386"/>
      <c r="BQ18" s="386"/>
      <c r="BR18" s="386"/>
      <c r="BS18" s="386"/>
      <c r="BT18" s="386"/>
      <c r="BU18" s="387"/>
      <c r="BV18" s="385">
        <v>4590952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6948501</v>
      </c>
      <c r="BO19" s="386"/>
      <c r="BP19" s="386"/>
      <c r="BQ19" s="386"/>
      <c r="BR19" s="386"/>
      <c r="BS19" s="386"/>
      <c r="BT19" s="386"/>
      <c r="BU19" s="387"/>
      <c r="BV19" s="385">
        <v>6997947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4278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10626315</v>
      </c>
      <c r="BO23" s="386"/>
      <c r="BP23" s="386"/>
      <c r="BQ23" s="386"/>
      <c r="BR23" s="386"/>
      <c r="BS23" s="386"/>
      <c r="BT23" s="386"/>
      <c r="BU23" s="387"/>
      <c r="BV23" s="385">
        <v>10903790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8340</v>
      </c>
      <c r="R24" s="437"/>
      <c r="S24" s="437"/>
      <c r="T24" s="437"/>
      <c r="U24" s="437"/>
      <c r="V24" s="476"/>
      <c r="W24" s="531"/>
      <c r="X24" s="519"/>
      <c r="Y24" s="520"/>
      <c r="Z24" s="435" t="s">
        <v>155</v>
      </c>
      <c r="AA24" s="415"/>
      <c r="AB24" s="415"/>
      <c r="AC24" s="415"/>
      <c r="AD24" s="415"/>
      <c r="AE24" s="415"/>
      <c r="AF24" s="415"/>
      <c r="AG24" s="416"/>
      <c r="AH24" s="436">
        <v>173</v>
      </c>
      <c r="AI24" s="437"/>
      <c r="AJ24" s="437"/>
      <c r="AK24" s="437"/>
      <c r="AL24" s="476"/>
      <c r="AM24" s="436">
        <v>543220</v>
      </c>
      <c r="AN24" s="437"/>
      <c r="AO24" s="437"/>
      <c r="AP24" s="437"/>
      <c r="AQ24" s="437"/>
      <c r="AR24" s="476"/>
      <c r="AS24" s="436">
        <v>3140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9911170</v>
      </c>
      <c r="BO24" s="386"/>
      <c r="BP24" s="386"/>
      <c r="BQ24" s="386"/>
      <c r="BR24" s="386"/>
      <c r="BS24" s="386"/>
      <c r="BT24" s="386"/>
      <c r="BU24" s="387"/>
      <c r="BV24" s="385">
        <v>10039551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6920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630011</v>
      </c>
      <c r="BO25" s="349"/>
      <c r="BP25" s="349"/>
      <c r="BQ25" s="349"/>
      <c r="BR25" s="349"/>
      <c r="BS25" s="349"/>
      <c r="BT25" s="349"/>
      <c r="BU25" s="350"/>
      <c r="BV25" s="348">
        <v>681643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6260</v>
      </c>
      <c r="R26" s="437"/>
      <c r="S26" s="437"/>
      <c r="T26" s="437"/>
      <c r="U26" s="437"/>
      <c r="V26" s="476"/>
      <c r="W26" s="531"/>
      <c r="X26" s="519"/>
      <c r="Y26" s="520"/>
      <c r="Z26" s="435" t="s">
        <v>161</v>
      </c>
      <c r="AA26" s="539"/>
      <c r="AB26" s="539"/>
      <c r="AC26" s="539"/>
      <c r="AD26" s="539"/>
      <c r="AE26" s="539"/>
      <c r="AF26" s="539"/>
      <c r="AG26" s="540"/>
      <c r="AH26" s="436">
        <v>5</v>
      </c>
      <c r="AI26" s="437"/>
      <c r="AJ26" s="437"/>
      <c r="AK26" s="437"/>
      <c r="AL26" s="476"/>
      <c r="AM26" s="436">
        <v>18580</v>
      </c>
      <c r="AN26" s="437"/>
      <c r="AO26" s="437"/>
      <c r="AP26" s="437"/>
      <c r="AQ26" s="437"/>
      <c r="AR26" s="476"/>
      <c r="AS26" s="436">
        <v>3716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2920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8002</v>
      </c>
      <c r="AN27" s="437"/>
      <c r="AO27" s="437"/>
      <c r="AP27" s="437"/>
      <c r="AQ27" s="437"/>
      <c r="AR27" s="476"/>
      <c r="AS27" s="436">
        <v>4001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2340</v>
      </c>
      <c r="R28" s="437"/>
      <c r="S28" s="437"/>
      <c r="T28" s="437"/>
      <c r="U28" s="437"/>
      <c r="V28" s="476"/>
      <c r="W28" s="531"/>
      <c r="X28" s="519"/>
      <c r="Y28" s="520"/>
      <c r="Z28" s="435" t="s">
        <v>167</v>
      </c>
      <c r="AA28" s="415"/>
      <c r="AB28" s="415"/>
      <c r="AC28" s="415"/>
      <c r="AD28" s="415"/>
      <c r="AE28" s="415"/>
      <c r="AF28" s="415"/>
      <c r="AG28" s="416"/>
      <c r="AH28" s="436">
        <v>21</v>
      </c>
      <c r="AI28" s="437"/>
      <c r="AJ28" s="437"/>
      <c r="AK28" s="437"/>
      <c r="AL28" s="476"/>
      <c r="AM28" s="436">
        <v>59934</v>
      </c>
      <c r="AN28" s="437"/>
      <c r="AO28" s="437"/>
      <c r="AP28" s="437"/>
      <c r="AQ28" s="437"/>
      <c r="AR28" s="476"/>
      <c r="AS28" s="436">
        <v>2854</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557767</v>
      </c>
      <c r="BO28" s="349"/>
      <c r="BP28" s="349"/>
      <c r="BQ28" s="349"/>
      <c r="BR28" s="349"/>
      <c r="BS28" s="349"/>
      <c r="BT28" s="349"/>
      <c r="BU28" s="350"/>
      <c r="BV28" s="348">
        <v>557567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11</v>
      </c>
      <c r="M29" s="437"/>
      <c r="N29" s="437"/>
      <c r="O29" s="437"/>
      <c r="P29" s="476"/>
      <c r="Q29" s="436">
        <v>1830</v>
      </c>
      <c r="R29" s="437"/>
      <c r="S29" s="437"/>
      <c r="T29" s="437"/>
      <c r="U29" s="437"/>
      <c r="V29" s="476"/>
      <c r="W29" s="531"/>
      <c r="X29" s="519"/>
      <c r="Y29" s="520"/>
      <c r="Z29" s="435" t="s">
        <v>171</v>
      </c>
      <c r="AA29" s="415"/>
      <c r="AB29" s="415"/>
      <c r="AC29" s="415"/>
      <c r="AD29" s="415"/>
      <c r="AE29" s="415"/>
      <c r="AF29" s="415"/>
      <c r="AG29" s="416"/>
      <c r="AH29" s="436">
        <v>196</v>
      </c>
      <c r="AI29" s="437"/>
      <c r="AJ29" s="437"/>
      <c r="AK29" s="437"/>
      <c r="AL29" s="476"/>
      <c r="AM29" s="436">
        <v>611156</v>
      </c>
      <c r="AN29" s="437"/>
      <c r="AO29" s="437"/>
      <c r="AP29" s="437"/>
      <c r="AQ29" s="437"/>
      <c r="AR29" s="476"/>
      <c r="AS29" s="436">
        <v>3118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618096</v>
      </c>
      <c r="BO29" s="386"/>
      <c r="BP29" s="386"/>
      <c r="BQ29" s="386"/>
      <c r="BR29" s="386"/>
      <c r="BS29" s="386"/>
      <c r="BT29" s="386"/>
      <c r="BU29" s="387"/>
      <c r="BV29" s="385">
        <v>617996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347959</v>
      </c>
      <c r="BO30" s="553"/>
      <c r="BP30" s="553"/>
      <c r="BQ30" s="553"/>
      <c r="BR30" s="553"/>
      <c r="BS30" s="553"/>
      <c r="BT30" s="553"/>
      <c r="BU30" s="554"/>
      <c r="BV30" s="552">
        <v>254780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釧路東部消防組合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厚岸味覚ターミナル</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釧路公立大学事務組合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釧路・根室広域地方税滞納整理機構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介護老人保健施設事業特別会計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1063906</v>
      </c>
      <c r="S5" s="581"/>
      <c r="T5" s="581"/>
      <c r="U5" s="581"/>
      <c r="V5" s="581"/>
      <c r="W5" s="581"/>
      <c r="X5" s="581"/>
      <c r="Y5" s="582"/>
      <c r="Z5" s="583">
        <v>11.5</v>
      </c>
      <c r="AA5" s="583"/>
      <c r="AB5" s="583"/>
      <c r="AC5" s="583"/>
      <c r="AD5" s="584">
        <v>1022270</v>
      </c>
      <c r="AE5" s="584"/>
      <c r="AF5" s="584"/>
      <c r="AG5" s="584"/>
      <c r="AH5" s="584"/>
      <c r="AI5" s="584"/>
      <c r="AJ5" s="584"/>
      <c r="AK5" s="584"/>
      <c r="AL5" s="585">
        <v>20</v>
      </c>
      <c r="AM5" s="586"/>
      <c r="AN5" s="586"/>
      <c r="AO5" s="587"/>
      <c r="AP5" s="577" t="s">
        <v>209</v>
      </c>
      <c r="AQ5" s="578"/>
      <c r="AR5" s="578"/>
      <c r="AS5" s="578"/>
      <c r="AT5" s="578"/>
      <c r="AU5" s="578"/>
      <c r="AV5" s="578"/>
      <c r="AW5" s="578"/>
      <c r="AX5" s="578"/>
      <c r="AY5" s="578"/>
      <c r="AZ5" s="578"/>
      <c r="BA5" s="578"/>
      <c r="BB5" s="578"/>
      <c r="BC5" s="578"/>
      <c r="BD5" s="578"/>
      <c r="BE5" s="578"/>
      <c r="BF5" s="579"/>
      <c r="BG5" s="591">
        <v>1022270</v>
      </c>
      <c r="BH5" s="592"/>
      <c r="BI5" s="592"/>
      <c r="BJ5" s="592"/>
      <c r="BK5" s="592"/>
      <c r="BL5" s="592"/>
      <c r="BM5" s="592"/>
      <c r="BN5" s="593"/>
      <c r="BO5" s="594">
        <v>96.1</v>
      </c>
      <c r="BP5" s="594"/>
      <c r="BQ5" s="594"/>
      <c r="BR5" s="594"/>
      <c r="BS5" s="595">
        <v>13758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103977</v>
      </c>
      <c r="S6" s="592"/>
      <c r="T6" s="592"/>
      <c r="U6" s="592"/>
      <c r="V6" s="592"/>
      <c r="W6" s="592"/>
      <c r="X6" s="592"/>
      <c r="Y6" s="593"/>
      <c r="Z6" s="594">
        <v>1.1000000000000001</v>
      </c>
      <c r="AA6" s="594"/>
      <c r="AB6" s="594"/>
      <c r="AC6" s="594"/>
      <c r="AD6" s="595">
        <v>103977</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1022270</v>
      </c>
      <c r="BH6" s="592"/>
      <c r="BI6" s="592"/>
      <c r="BJ6" s="592"/>
      <c r="BK6" s="592"/>
      <c r="BL6" s="592"/>
      <c r="BM6" s="592"/>
      <c r="BN6" s="593"/>
      <c r="BO6" s="594">
        <v>96.1</v>
      </c>
      <c r="BP6" s="594"/>
      <c r="BQ6" s="594"/>
      <c r="BR6" s="594"/>
      <c r="BS6" s="595">
        <v>13758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90731</v>
      </c>
      <c r="CS6" s="592"/>
      <c r="CT6" s="592"/>
      <c r="CU6" s="592"/>
      <c r="CV6" s="592"/>
      <c r="CW6" s="592"/>
      <c r="CX6" s="592"/>
      <c r="CY6" s="593"/>
      <c r="CZ6" s="594">
        <v>1</v>
      </c>
      <c r="DA6" s="594"/>
      <c r="DB6" s="594"/>
      <c r="DC6" s="594"/>
      <c r="DD6" s="600" t="s">
        <v>216</v>
      </c>
      <c r="DE6" s="592"/>
      <c r="DF6" s="592"/>
      <c r="DG6" s="592"/>
      <c r="DH6" s="592"/>
      <c r="DI6" s="592"/>
      <c r="DJ6" s="592"/>
      <c r="DK6" s="592"/>
      <c r="DL6" s="592"/>
      <c r="DM6" s="592"/>
      <c r="DN6" s="592"/>
      <c r="DO6" s="592"/>
      <c r="DP6" s="593"/>
      <c r="DQ6" s="600">
        <v>90731</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2778</v>
      </c>
      <c r="S7" s="592"/>
      <c r="T7" s="592"/>
      <c r="U7" s="592"/>
      <c r="V7" s="592"/>
      <c r="W7" s="592"/>
      <c r="X7" s="592"/>
      <c r="Y7" s="593"/>
      <c r="Z7" s="594">
        <v>0</v>
      </c>
      <c r="AA7" s="594"/>
      <c r="AB7" s="594"/>
      <c r="AC7" s="594"/>
      <c r="AD7" s="595">
        <v>2778</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500311</v>
      </c>
      <c r="BH7" s="592"/>
      <c r="BI7" s="592"/>
      <c r="BJ7" s="592"/>
      <c r="BK7" s="592"/>
      <c r="BL7" s="592"/>
      <c r="BM7" s="592"/>
      <c r="BN7" s="593"/>
      <c r="BO7" s="594">
        <v>47</v>
      </c>
      <c r="BP7" s="594"/>
      <c r="BQ7" s="594"/>
      <c r="BR7" s="594"/>
      <c r="BS7" s="595">
        <v>13758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1300527</v>
      </c>
      <c r="CS7" s="592"/>
      <c r="CT7" s="592"/>
      <c r="CU7" s="592"/>
      <c r="CV7" s="592"/>
      <c r="CW7" s="592"/>
      <c r="CX7" s="592"/>
      <c r="CY7" s="593"/>
      <c r="CZ7" s="594">
        <v>14.6</v>
      </c>
      <c r="DA7" s="594"/>
      <c r="DB7" s="594"/>
      <c r="DC7" s="594"/>
      <c r="DD7" s="600">
        <v>78582</v>
      </c>
      <c r="DE7" s="592"/>
      <c r="DF7" s="592"/>
      <c r="DG7" s="592"/>
      <c r="DH7" s="592"/>
      <c r="DI7" s="592"/>
      <c r="DJ7" s="592"/>
      <c r="DK7" s="592"/>
      <c r="DL7" s="592"/>
      <c r="DM7" s="592"/>
      <c r="DN7" s="592"/>
      <c r="DO7" s="592"/>
      <c r="DP7" s="593"/>
      <c r="DQ7" s="600">
        <v>1203069</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2427</v>
      </c>
      <c r="S8" s="592"/>
      <c r="T8" s="592"/>
      <c r="U8" s="592"/>
      <c r="V8" s="592"/>
      <c r="W8" s="592"/>
      <c r="X8" s="592"/>
      <c r="Y8" s="593"/>
      <c r="Z8" s="594">
        <v>0</v>
      </c>
      <c r="AA8" s="594"/>
      <c r="AB8" s="594"/>
      <c r="AC8" s="594"/>
      <c r="AD8" s="595">
        <v>2427</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14358</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1504770</v>
      </c>
      <c r="CS8" s="592"/>
      <c r="CT8" s="592"/>
      <c r="CU8" s="592"/>
      <c r="CV8" s="592"/>
      <c r="CW8" s="592"/>
      <c r="CX8" s="592"/>
      <c r="CY8" s="593"/>
      <c r="CZ8" s="594">
        <v>16.899999999999999</v>
      </c>
      <c r="DA8" s="594"/>
      <c r="DB8" s="594"/>
      <c r="DC8" s="594"/>
      <c r="DD8" s="600">
        <v>41753</v>
      </c>
      <c r="DE8" s="592"/>
      <c r="DF8" s="592"/>
      <c r="DG8" s="592"/>
      <c r="DH8" s="592"/>
      <c r="DI8" s="592"/>
      <c r="DJ8" s="592"/>
      <c r="DK8" s="592"/>
      <c r="DL8" s="592"/>
      <c r="DM8" s="592"/>
      <c r="DN8" s="592"/>
      <c r="DO8" s="592"/>
      <c r="DP8" s="593"/>
      <c r="DQ8" s="600">
        <v>1008122</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3317</v>
      </c>
      <c r="S9" s="592"/>
      <c r="T9" s="592"/>
      <c r="U9" s="592"/>
      <c r="V9" s="592"/>
      <c r="W9" s="592"/>
      <c r="X9" s="592"/>
      <c r="Y9" s="593"/>
      <c r="Z9" s="594">
        <v>0</v>
      </c>
      <c r="AA9" s="594"/>
      <c r="AB9" s="594"/>
      <c r="AC9" s="594"/>
      <c r="AD9" s="595">
        <v>3317</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404248</v>
      </c>
      <c r="BH9" s="592"/>
      <c r="BI9" s="592"/>
      <c r="BJ9" s="592"/>
      <c r="BK9" s="592"/>
      <c r="BL9" s="592"/>
      <c r="BM9" s="592"/>
      <c r="BN9" s="593"/>
      <c r="BO9" s="594">
        <v>38</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959958</v>
      </c>
      <c r="CS9" s="592"/>
      <c r="CT9" s="592"/>
      <c r="CU9" s="592"/>
      <c r="CV9" s="592"/>
      <c r="CW9" s="592"/>
      <c r="CX9" s="592"/>
      <c r="CY9" s="593"/>
      <c r="CZ9" s="594">
        <v>10.8</v>
      </c>
      <c r="DA9" s="594"/>
      <c r="DB9" s="594"/>
      <c r="DC9" s="594"/>
      <c r="DD9" s="600" t="s">
        <v>112</v>
      </c>
      <c r="DE9" s="592"/>
      <c r="DF9" s="592"/>
      <c r="DG9" s="592"/>
      <c r="DH9" s="592"/>
      <c r="DI9" s="592"/>
      <c r="DJ9" s="592"/>
      <c r="DK9" s="592"/>
      <c r="DL9" s="592"/>
      <c r="DM9" s="592"/>
      <c r="DN9" s="592"/>
      <c r="DO9" s="592"/>
      <c r="DP9" s="593"/>
      <c r="DQ9" s="600">
        <v>841587</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103809</v>
      </c>
      <c r="S10" s="592"/>
      <c r="T10" s="592"/>
      <c r="U10" s="592"/>
      <c r="V10" s="592"/>
      <c r="W10" s="592"/>
      <c r="X10" s="592"/>
      <c r="Y10" s="593"/>
      <c r="Z10" s="594">
        <v>1.1000000000000001</v>
      </c>
      <c r="AA10" s="594"/>
      <c r="AB10" s="594"/>
      <c r="AC10" s="594"/>
      <c r="AD10" s="595">
        <v>103809</v>
      </c>
      <c r="AE10" s="595"/>
      <c r="AF10" s="595"/>
      <c r="AG10" s="595"/>
      <c r="AH10" s="595"/>
      <c r="AI10" s="595"/>
      <c r="AJ10" s="595"/>
      <c r="AK10" s="595"/>
      <c r="AL10" s="596">
        <v>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38932</v>
      </c>
      <c r="BH10" s="592"/>
      <c r="BI10" s="592"/>
      <c r="BJ10" s="592"/>
      <c r="BK10" s="592"/>
      <c r="BL10" s="592"/>
      <c r="BM10" s="592"/>
      <c r="BN10" s="593"/>
      <c r="BO10" s="594">
        <v>3.7</v>
      </c>
      <c r="BP10" s="594"/>
      <c r="BQ10" s="594"/>
      <c r="BR10" s="594"/>
      <c r="BS10" s="600">
        <v>6775</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1566</v>
      </c>
      <c r="S11" s="592"/>
      <c r="T11" s="592"/>
      <c r="U11" s="592"/>
      <c r="V11" s="592"/>
      <c r="W11" s="592"/>
      <c r="X11" s="592"/>
      <c r="Y11" s="593"/>
      <c r="Z11" s="594">
        <v>0</v>
      </c>
      <c r="AA11" s="594"/>
      <c r="AB11" s="594"/>
      <c r="AC11" s="594"/>
      <c r="AD11" s="595">
        <v>1566</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42773</v>
      </c>
      <c r="BH11" s="592"/>
      <c r="BI11" s="592"/>
      <c r="BJ11" s="592"/>
      <c r="BK11" s="592"/>
      <c r="BL11" s="592"/>
      <c r="BM11" s="592"/>
      <c r="BN11" s="593"/>
      <c r="BO11" s="594">
        <v>4</v>
      </c>
      <c r="BP11" s="594"/>
      <c r="BQ11" s="594"/>
      <c r="BR11" s="594"/>
      <c r="BS11" s="600">
        <v>6983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1103820</v>
      </c>
      <c r="CS11" s="592"/>
      <c r="CT11" s="592"/>
      <c r="CU11" s="592"/>
      <c r="CV11" s="592"/>
      <c r="CW11" s="592"/>
      <c r="CX11" s="592"/>
      <c r="CY11" s="593"/>
      <c r="CZ11" s="594">
        <v>12.4</v>
      </c>
      <c r="DA11" s="594"/>
      <c r="DB11" s="594"/>
      <c r="DC11" s="594"/>
      <c r="DD11" s="600">
        <v>519256</v>
      </c>
      <c r="DE11" s="592"/>
      <c r="DF11" s="592"/>
      <c r="DG11" s="592"/>
      <c r="DH11" s="592"/>
      <c r="DI11" s="592"/>
      <c r="DJ11" s="592"/>
      <c r="DK11" s="592"/>
      <c r="DL11" s="592"/>
      <c r="DM11" s="592"/>
      <c r="DN11" s="592"/>
      <c r="DO11" s="592"/>
      <c r="DP11" s="593"/>
      <c r="DQ11" s="600">
        <v>340744</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385783</v>
      </c>
      <c r="BH12" s="592"/>
      <c r="BI12" s="592"/>
      <c r="BJ12" s="592"/>
      <c r="BK12" s="592"/>
      <c r="BL12" s="592"/>
      <c r="BM12" s="592"/>
      <c r="BN12" s="593"/>
      <c r="BO12" s="594">
        <v>36.299999999999997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132560</v>
      </c>
      <c r="CS12" s="592"/>
      <c r="CT12" s="592"/>
      <c r="CU12" s="592"/>
      <c r="CV12" s="592"/>
      <c r="CW12" s="592"/>
      <c r="CX12" s="592"/>
      <c r="CY12" s="593"/>
      <c r="CZ12" s="594">
        <v>1.5</v>
      </c>
      <c r="DA12" s="594"/>
      <c r="DB12" s="594"/>
      <c r="DC12" s="594"/>
      <c r="DD12" s="600">
        <v>32592</v>
      </c>
      <c r="DE12" s="592"/>
      <c r="DF12" s="592"/>
      <c r="DG12" s="592"/>
      <c r="DH12" s="592"/>
      <c r="DI12" s="592"/>
      <c r="DJ12" s="592"/>
      <c r="DK12" s="592"/>
      <c r="DL12" s="592"/>
      <c r="DM12" s="592"/>
      <c r="DN12" s="592"/>
      <c r="DO12" s="592"/>
      <c r="DP12" s="593"/>
      <c r="DQ12" s="600">
        <v>84012</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26542</v>
      </c>
      <c r="S13" s="592"/>
      <c r="T13" s="592"/>
      <c r="U13" s="592"/>
      <c r="V13" s="592"/>
      <c r="W13" s="592"/>
      <c r="X13" s="592"/>
      <c r="Y13" s="593"/>
      <c r="Z13" s="594">
        <v>0.3</v>
      </c>
      <c r="AA13" s="594"/>
      <c r="AB13" s="594"/>
      <c r="AC13" s="594"/>
      <c r="AD13" s="595">
        <v>26542</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380306</v>
      </c>
      <c r="BH13" s="592"/>
      <c r="BI13" s="592"/>
      <c r="BJ13" s="592"/>
      <c r="BK13" s="592"/>
      <c r="BL13" s="592"/>
      <c r="BM13" s="592"/>
      <c r="BN13" s="593"/>
      <c r="BO13" s="594">
        <v>35.700000000000003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1497730</v>
      </c>
      <c r="CS13" s="592"/>
      <c r="CT13" s="592"/>
      <c r="CU13" s="592"/>
      <c r="CV13" s="592"/>
      <c r="CW13" s="592"/>
      <c r="CX13" s="592"/>
      <c r="CY13" s="593"/>
      <c r="CZ13" s="594">
        <v>16.899999999999999</v>
      </c>
      <c r="DA13" s="594"/>
      <c r="DB13" s="594"/>
      <c r="DC13" s="594"/>
      <c r="DD13" s="600">
        <v>813463</v>
      </c>
      <c r="DE13" s="592"/>
      <c r="DF13" s="592"/>
      <c r="DG13" s="592"/>
      <c r="DH13" s="592"/>
      <c r="DI13" s="592"/>
      <c r="DJ13" s="592"/>
      <c r="DK13" s="592"/>
      <c r="DL13" s="592"/>
      <c r="DM13" s="592"/>
      <c r="DN13" s="592"/>
      <c r="DO13" s="592"/>
      <c r="DP13" s="593"/>
      <c r="DQ13" s="600">
        <v>962544</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21108</v>
      </c>
      <c r="BH14" s="592"/>
      <c r="BI14" s="592"/>
      <c r="BJ14" s="592"/>
      <c r="BK14" s="592"/>
      <c r="BL14" s="592"/>
      <c r="BM14" s="592"/>
      <c r="BN14" s="593"/>
      <c r="BO14" s="594">
        <v>2</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436568</v>
      </c>
      <c r="CS14" s="592"/>
      <c r="CT14" s="592"/>
      <c r="CU14" s="592"/>
      <c r="CV14" s="592"/>
      <c r="CW14" s="592"/>
      <c r="CX14" s="592"/>
      <c r="CY14" s="593"/>
      <c r="CZ14" s="594">
        <v>4.9000000000000004</v>
      </c>
      <c r="DA14" s="594"/>
      <c r="DB14" s="594"/>
      <c r="DC14" s="594"/>
      <c r="DD14" s="600">
        <v>105463</v>
      </c>
      <c r="DE14" s="592"/>
      <c r="DF14" s="592"/>
      <c r="DG14" s="592"/>
      <c r="DH14" s="592"/>
      <c r="DI14" s="592"/>
      <c r="DJ14" s="592"/>
      <c r="DK14" s="592"/>
      <c r="DL14" s="592"/>
      <c r="DM14" s="592"/>
      <c r="DN14" s="592"/>
      <c r="DO14" s="592"/>
      <c r="DP14" s="593"/>
      <c r="DQ14" s="600">
        <v>311236</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2436</v>
      </c>
      <c r="S15" s="592"/>
      <c r="T15" s="592"/>
      <c r="U15" s="592"/>
      <c r="V15" s="592"/>
      <c r="W15" s="592"/>
      <c r="X15" s="592"/>
      <c r="Y15" s="593"/>
      <c r="Z15" s="594">
        <v>0</v>
      </c>
      <c r="AA15" s="594"/>
      <c r="AB15" s="594"/>
      <c r="AC15" s="594"/>
      <c r="AD15" s="595">
        <v>2436</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115068</v>
      </c>
      <c r="BH15" s="592"/>
      <c r="BI15" s="592"/>
      <c r="BJ15" s="592"/>
      <c r="BK15" s="592"/>
      <c r="BL15" s="592"/>
      <c r="BM15" s="592"/>
      <c r="BN15" s="593"/>
      <c r="BO15" s="594">
        <v>10.8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725502</v>
      </c>
      <c r="CS15" s="592"/>
      <c r="CT15" s="592"/>
      <c r="CU15" s="592"/>
      <c r="CV15" s="592"/>
      <c r="CW15" s="592"/>
      <c r="CX15" s="592"/>
      <c r="CY15" s="593"/>
      <c r="CZ15" s="594">
        <v>8.1999999999999993</v>
      </c>
      <c r="DA15" s="594"/>
      <c r="DB15" s="594"/>
      <c r="DC15" s="594"/>
      <c r="DD15" s="600">
        <v>55586</v>
      </c>
      <c r="DE15" s="592"/>
      <c r="DF15" s="592"/>
      <c r="DG15" s="592"/>
      <c r="DH15" s="592"/>
      <c r="DI15" s="592"/>
      <c r="DJ15" s="592"/>
      <c r="DK15" s="592"/>
      <c r="DL15" s="592"/>
      <c r="DM15" s="592"/>
      <c r="DN15" s="592"/>
      <c r="DO15" s="592"/>
      <c r="DP15" s="593"/>
      <c r="DQ15" s="600">
        <v>683301</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4287597</v>
      </c>
      <c r="S16" s="592"/>
      <c r="T16" s="592"/>
      <c r="U16" s="592"/>
      <c r="V16" s="592"/>
      <c r="W16" s="592"/>
      <c r="X16" s="592"/>
      <c r="Y16" s="593"/>
      <c r="Z16" s="594">
        <v>46.3</v>
      </c>
      <c r="AA16" s="594"/>
      <c r="AB16" s="594"/>
      <c r="AC16" s="594"/>
      <c r="AD16" s="595">
        <v>3811599</v>
      </c>
      <c r="AE16" s="595"/>
      <c r="AF16" s="595"/>
      <c r="AG16" s="595"/>
      <c r="AH16" s="595"/>
      <c r="AI16" s="595"/>
      <c r="AJ16" s="595"/>
      <c r="AK16" s="595"/>
      <c r="AL16" s="596">
        <v>74.400000000000006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28076</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2271</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3811599</v>
      </c>
      <c r="S17" s="592"/>
      <c r="T17" s="592"/>
      <c r="U17" s="592"/>
      <c r="V17" s="592"/>
      <c r="W17" s="592"/>
      <c r="X17" s="592"/>
      <c r="Y17" s="593"/>
      <c r="Z17" s="594">
        <v>41.1</v>
      </c>
      <c r="AA17" s="594"/>
      <c r="AB17" s="594"/>
      <c r="AC17" s="594"/>
      <c r="AD17" s="595">
        <v>3811599</v>
      </c>
      <c r="AE17" s="595"/>
      <c r="AF17" s="595"/>
      <c r="AG17" s="595"/>
      <c r="AH17" s="595"/>
      <c r="AI17" s="595"/>
      <c r="AJ17" s="595"/>
      <c r="AK17" s="595"/>
      <c r="AL17" s="596">
        <v>74.400000000000006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1104673</v>
      </c>
      <c r="CS17" s="592"/>
      <c r="CT17" s="592"/>
      <c r="CU17" s="592"/>
      <c r="CV17" s="592"/>
      <c r="CW17" s="592"/>
      <c r="CX17" s="592"/>
      <c r="CY17" s="593"/>
      <c r="CZ17" s="594">
        <v>12.4</v>
      </c>
      <c r="DA17" s="594"/>
      <c r="DB17" s="594"/>
      <c r="DC17" s="594"/>
      <c r="DD17" s="600" t="s">
        <v>112</v>
      </c>
      <c r="DE17" s="592"/>
      <c r="DF17" s="592"/>
      <c r="DG17" s="592"/>
      <c r="DH17" s="592"/>
      <c r="DI17" s="592"/>
      <c r="DJ17" s="592"/>
      <c r="DK17" s="592"/>
      <c r="DL17" s="592"/>
      <c r="DM17" s="592"/>
      <c r="DN17" s="592"/>
      <c r="DO17" s="592"/>
      <c r="DP17" s="593"/>
      <c r="DQ17" s="600">
        <v>1041409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475887</v>
      </c>
      <c r="S18" s="592"/>
      <c r="T18" s="592"/>
      <c r="U18" s="592"/>
      <c r="V18" s="592"/>
      <c r="W18" s="592"/>
      <c r="X18" s="592"/>
      <c r="Y18" s="593"/>
      <c r="Z18" s="594">
        <v>5.0999999999999996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111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41636</v>
      </c>
      <c r="BH19" s="592"/>
      <c r="BI19" s="592"/>
      <c r="BJ19" s="592"/>
      <c r="BK19" s="592"/>
      <c r="BL19" s="592"/>
      <c r="BM19" s="592"/>
      <c r="BN19" s="593"/>
      <c r="BO19" s="594">
        <v>3.9</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5598355</v>
      </c>
      <c r="S20" s="592"/>
      <c r="T20" s="592"/>
      <c r="U20" s="592"/>
      <c r="V20" s="592"/>
      <c r="W20" s="592"/>
      <c r="X20" s="592"/>
      <c r="Y20" s="593"/>
      <c r="Z20" s="594">
        <v>60.4</v>
      </c>
      <c r="AA20" s="594"/>
      <c r="AB20" s="594"/>
      <c r="AC20" s="594"/>
      <c r="AD20" s="595">
        <v>5080721</v>
      </c>
      <c r="AE20" s="595"/>
      <c r="AF20" s="595"/>
      <c r="AG20" s="595"/>
      <c r="AH20" s="595"/>
      <c r="AI20" s="595"/>
      <c r="AJ20" s="595"/>
      <c r="AK20" s="595"/>
      <c r="AL20" s="596">
        <v>99.2</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41636</v>
      </c>
      <c r="BH20" s="592"/>
      <c r="BI20" s="592"/>
      <c r="BJ20" s="592"/>
      <c r="BK20" s="592"/>
      <c r="BL20" s="592"/>
      <c r="BM20" s="592"/>
      <c r="BN20" s="593"/>
      <c r="BO20" s="594">
        <v>3.9</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8884915</v>
      </c>
      <c r="CS20" s="592"/>
      <c r="CT20" s="592"/>
      <c r="CU20" s="592"/>
      <c r="CV20" s="592"/>
      <c r="CW20" s="592"/>
      <c r="CX20" s="592"/>
      <c r="CY20" s="593"/>
      <c r="CZ20" s="594">
        <v>100</v>
      </c>
      <c r="DA20" s="594"/>
      <c r="DB20" s="594"/>
      <c r="DC20" s="594"/>
      <c r="DD20" s="600">
        <v>1646695</v>
      </c>
      <c r="DE20" s="592"/>
      <c r="DF20" s="592"/>
      <c r="DG20" s="592"/>
      <c r="DH20" s="592"/>
      <c r="DI20" s="592"/>
      <c r="DJ20" s="592"/>
      <c r="DK20" s="592"/>
      <c r="DL20" s="592"/>
      <c r="DM20" s="592"/>
      <c r="DN20" s="592"/>
      <c r="DO20" s="592"/>
      <c r="DP20" s="593"/>
      <c r="DQ20" s="600">
        <v>6569026</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1174</v>
      </c>
      <c r="S21" s="592"/>
      <c r="T21" s="592"/>
      <c r="U21" s="592"/>
      <c r="V21" s="592"/>
      <c r="W21" s="592"/>
      <c r="X21" s="592"/>
      <c r="Y21" s="593"/>
      <c r="Z21" s="594">
        <v>0</v>
      </c>
      <c r="AA21" s="594"/>
      <c r="AB21" s="594"/>
      <c r="AC21" s="594"/>
      <c r="AD21" s="595">
        <v>1174</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45023</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373333</v>
      </c>
      <c r="S23" s="592"/>
      <c r="T23" s="592"/>
      <c r="U23" s="592"/>
      <c r="V23" s="592"/>
      <c r="W23" s="592"/>
      <c r="X23" s="592"/>
      <c r="Y23" s="593"/>
      <c r="Z23" s="594">
        <v>4</v>
      </c>
      <c r="AA23" s="594"/>
      <c r="AB23" s="594"/>
      <c r="AC23" s="594"/>
      <c r="AD23" s="595">
        <v>3307</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41636</v>
      </c>
      <c r="BH23" s="592"/>
      <c r="BI23" s="592"/>
      <c r="BJ23" s="592"/>
      <c r="BK23" s="592"/>
      <c r="BL23" s="592"/>
      <c r="BM23" s="592"/>
      <c r="BN23" s="593"/>
      <c r="BO23" s="594">
        <v>3.9</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81782</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3185274</v>
      </c>
      <c r="CS24" s="581"/>
      <c r="CT24" s="581"/>
      <c r="CU24" s="581"/>
      <c r="CV24" s="581"/>
      <c r="CW24" s="581"/>
      <c r="CX24" s="581"/>
      <c r="CY24" s="582"/>
      <c r="CZ24" s="618">
        <v>35.9</v>
      </c>
      <c r="DA24" s="619"/>
      <c r="DB24" s="619"/>
      <c r="DC24" s="620"/>
      <c r="DD24" s="617">
        <v>2696414</v>
      </c>
      <c r="DE24" s="581"/>
      <c r="DF24" s="581"/>
      <c r="DG24" s="581"/>
      <c r="DH24" s="581"/>
      <c r="DI24" s="581"/>
      <c r="DJ24" s="581"/>
      <c r="DK24" s="582"/>
      <c r="DL24" s="617">
        <v>2686224</v>
      </c>
      <c r="DM24" s="581"/>
      <c r="DN24" s="581"/>
      <c r="DO24" s="581"/>
      <c r="DP24" s="581"/>
      <c r="DQ24" s="581"/>
      <c r="DR24" s="581"/>
      <c r="DS24" s="581"/>
      <c r="DT24" s="581"/>
      <c r="DU24" s="581"/>
      <c r="DV24" s="582"/>
      <c r="DW24" s="585">
        <v>49.6</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1192433</v>
      </c>
      <c r="S25" s="592"/>
      <c r="T25" s="592"/>
      <c r="U25" s="592"/>
      <c r="V25" s="592"/>
      <c r="W25" s="592"/>
      <c r="X25" s="592"/>
      <c r="Y25" s="593"/>
      <c r="Z25" s="594">
        <v>12.9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1633015</v>
      </c>
      <c r="CS25" s="623"/>
      <c r="CT25" s="623"/>
      <c r="CU25" s="623"/>
      <c r="CV25" s="623"/>
      <c r="CW25" s="623"/>
      <c r="CX25" s="623"/>
      <c r="CY25" s="624"/>
      <c r="CZ25" s="625">
        <v>18.399999999999999</v>
      </c>
      <c r="DA25" s="626"/>
      <c r="DB25" s="626"/>
      <c r="DC25" s="627"/>
      <c r="DD25" s="600">
        <v>1526083</v>
      </c>
      <c r="DE25" s="623"/>
      <c r="DF25" s="623"/>
      <c r="DG25" s="623"/>
      <c r="DH25" s="623"/>
      <c r="DI25" s="623"/>
      <c r="DJ25" s="623"/>
      <c r="DK25" s="624"/>
      <c r="DL25" s="600">
        <v>1516563</v>
      </c>
      <c r="DM25" s="623"/>
      <c r="DN25" s="623"/>
      <c r="DO25" s="623"/>
      <c r="DP25" s="623"/>
      <c r="DQ25" s="623"/>
      <c r="DR25" s="623"/>
      <c r="DS25" s="623"/>
      <c r="DT25" s="623"/>
      <c r="DU25" s="623"/>
      <c r="DV25" s="624"/>
      <c r="DW25" s="596">
        <v>28</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v>12125</v>
      </c>
      <c r="S26" s="592"/>
      <c r="T26" s="592"/>
      <c r="U26" s="592"/>
      <c r="V26" s="592"/>
      <c r="W26" s="592"/>
      <c r="X26" s="592"/>
      <c r="Y26" s="593"/>
      <c r="Z26" s="594">
        <v>0.1</v>
      </c>
      <c r="AA26" s="594"/>
      <c r="AB26" s="594"/>
      <c r="AC26" s="594"/>
      <c r="AD26" s="595">
        <v>12125</v>
      </c>
      <c r="AE26" s="595"/>
      <c r="AF26" s="595"/>
      <c r="AG26" s="595"/>
      <c r="AH26" s="595"/>
      <c r="AI26" s="595"/>
      <c r="AJ26" s="595"/>
      <c r="AK26" s="595"/>
      <c r="AL26" s="596">
        <v>0.2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1067884</v>
      </c>
      <c r="CS26" s="592"/>
      <c r="CT26" s="592"/>
      <c r="CU26" s="592"/>
      <c r="CV26" s="592"/>
      <c r="CW26" s="592"/>
      <c r="CX26" s="592"/>
      <c r="CY26" s="593"/>
      <c r="CZ26" s="625">
        <v>12</v>
      </c>
      <c r="DA26" s="626"/>
      <c r="DB26" s="626"/>
      <c r="DC26" s="627"/>
      <c r="DD26" s="600">
        <v>968563</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460862</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1063906</v>
      </c>
      <c r="BH27" s="592"/>
      <c r="BI27" s="592"/>
      <c r="BJ27" s="592"/>
      <c r="BK27" s="592"/>
      <c r="BL27" s="592"/>
      <c r="BM27" s="592"/>
      <c r="BN27" s="593"/>
      <c r="BO27" s="594">
        <v>100</v>
      </c>
      <c r="BP27" s="594"/>
      <c r="BQ27" s="594"/>
      <c r="BR27" s="594"/>
      <c r="BS27" s="600">
        <v>13758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447586</v>
      </c>
      <c r="CS27" s="623"/>
      <c r="CT27" s="623"/>
      <c r="CU27" s="623"/>
      <c r="CV27" s="623"/>
      <c r="CW27" s="623"/>
      <c r="CX27" s="623"/>
      <c r="CY27" s="624"/>
      <c r="CZ27" s="625">
        <v>5</v>
      </c>
      <c r="DA27" s="626"/>
      <c r="DB27" s="626"/>
      <c r="DC27" s="627"/>
      <c r="DD27" s="600">
        <v>128922</v>
      </c>
      <c r="DE27" s="623"/>
      <c r="DF27" s="623"/>
      <c r="DG27" s="623"/>
      <c r="DH27" s="623"/>
      <c r="DI27" s="623"/>
      <c r="DJ27" s="623"/>
      <c r="DK27" s="624"/>
      <c r="DL27" s="600">
        <v>128252</v>
      </c>
      <c r="DM27" s="623"/>
      <c r="DN27" s="623"/>
      <c r="DO27" s="623"/>
      <c r="DP27" s="623"/>
      <c r="DQ27" s="623"/>
      <c r="DR27" s="623"/>
      <c r="DS27" s="623"/>
      <c r="DT27" s="623"/>
      <c r="DU27" s="623"/>
      <c r="DV27" s="624"/>
      <c r="DW27" s="596">
        <v>2.4</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115348</v>
      </c>
      <c r="S28" s="592"/>
      <c r="T28" s="592"/>
      <c r="U28" s="592"/>
      <c r="V28" s="592"/>
      <c r="W28" s="592"/>
      <c r="X28" s="592"/>
      <c r="Y28" s="593"/>
      <c r="Z28" s="594">
        <v>1.2</v>
      </c>
      <c r="AA28" s="594"/>
      <c r="AB28" s="594"/>
      <c r="AC28" s="594"/>
      <c r="AD28" s="595">
        <v>19321</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1104673</v>
      </c>
      <c r="CS28" s="592"/>
      <c r="CT28" s="592"/>
      <c r="CU28" s="592"/>
      <c r="CV28" s="592"/>
      <c r="CW28" s="592"/>
      <c r="CX28" s="592"/>
      <c r="CY28" s="593"/>
      <c r="CZ28" s="625">
        <v>12.4</v>
      </c>
      <c r="DA28" s="626"/>
      <c r="DB28" s="626"/>
      <c r="DC28" s="627"/>
      <c r="DD28" s="600">
        <v>1041409</v>
      </c>
      <c r="DE28" s="592"/>
      <c r="DF28" s="592"/>
      <c r="DG28" s="592"/>
      <c r="DH28" s="592"/>
      <c r="DI28" s="592"/>
      <c r="DJ28" s="592"/>
      <c r="DK28" s="593"/>
      <c r="DL28" s="600">
        <v>1041409</v>
      </c>
      <c r="DM28" s="592"/>
      <c r="DN28" s="592"/>
      <c r="DO28" s="592"/>
      <c r="DP28" s="592"/>
      <c r="DQ28" s="592"/>
      <c r="DR28" s="592"/>
      <c r="DS28" s="592"/>
      <c r="DT28" s="592"/>
      <c r="DU28" s="592"/>
      <c r="DV28" s="593"/>
      <c r="DW28" s="596">
        <v>19.2</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2146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1104638</v>
      </c>
      <c r="CS29" s="623"/>
      <c r="CT29" s="623"/>
      <c r="CU29" s="623"/>
      <c r="CV29" s="623"/>
      <c r="CW29" s="623"/>
      <c r="CX29" s="623"/>
      <c r="CY29" s="624"/>
      <c r="CZ29" s="625">
        <v>12.4</v>
      </c>
      <c r="DA29" s="626"/>
      <c r="DB29" s="626"/>
      <c r="DC29" s="627"/>
      <c r="DD29" s="600">
        <v>1041374</v>
      </c>
      <c r="DE29" s="623"/>
      <c r="DF29" s="623"/>
      <c r="DG29" s="623"/>
      <c r="DH29" s="623"/>
      <c r="DI29" s="623"/>
      <c r="DJ29" s="623"/>
      <c r="DK29" s="624"/>
      <c r="DL29" s="600">
        <v>1041374</v>
      </c>
      <c r="DM29" s="623"/>
      <c r="DN29" s="623"/>
      <c r="DO29" s="623"/>
      <c r="DP29" s="623"/>
      <c r="DQ29" s="623"/>
      <c r="DR29" s="623"/>
      <c r="DS29" s="623"/>
      <c r="DT29" s="623"/>
      <c r="DU29" s="623"/>
      <c r="DV29" s="624"/>
      <c r="DW29" s="596">
        <v>19.2</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400774</v>
      </c>
      <c r="S30" s="592"/>
      <c r="T30" s="592"/>
      <c r="U30" s="592"/>
      <c r="V30" s="592"/>
      <c r="W30" s="592"/>
      <c r="X30" s="592"/>
      <c r="Y30" s="593"/>
      <c r="Z30" s="594">
        <v>4.3</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99.1</v>
      </c>
      <c r="BH30" s="650"/>
      <c r="BI30" s="650"/>
      <c r="BJ30" s="650"/>
      <c r="BK30" s="650"/>
      <c r="BL30" s="650"/>
      <c r="BM30" s="586">
        <v>90.9</v>
      </c>
      <c r="BN30" s="650"/>
      <c r="BO30" s="650"/>
      <c r="BP30" s="650"/>
      <c r="BQ30" s="651"/>
      <c r="BR30" s="649">
        <v>98.3</v>
      </c>
      <c r="BS30" s="650"/>
      <c r="BT30" s="650"/>
      <c r="BU30" s="650"/>
      <c r="BV30" s="650"/>
      <c r="BW30" s="650"/>
      <c r="BX30" s="586">
        <v>88.8</v>
      </c>
      <c r="BY30" s="650"/>
      <c r="BZ30" s="650"/>
      <c r="CA30" s="650"/>
      <c r="CB30" s="651"/>
      <c r="CD30" s="654"/>
      <c r="CE30" s="655"/>
      <c r="CF30" s="605" t="s">
        <v>293</v>
      </c>
      <c r="CG30" s="606"/>
      <c r="CH30" s="606"/>
      <c r="CI30" s="606"/>
      <c r="CJ30" s="606"/>
      <c r="CK30" s="606"/>
      <c r="CL30" s="606"/>
      <c r="CM30" s="606"/>
      <c r="CN30" s="606"/>
      <c r="CO30" s="606"/>
      <c r="CP30" s="606"/>
      <c r="CQ30" s="607"/>
      <c r="CR30" s="591">
        <v>944975</v>
      </c>
      <c r="CS30" s="592"/>
      <c r="CT30" s="592"/>
      <c r="CU30" s="592"/>
      <c r="CV30" s="592"/>
      <c r="CW30" s="592"/>
      <c r="CX30" s="592"/>
      <c r="CY30" s="593"/>
      <c r="CZ30" s="625">
        <v>10.6</v>
      </c>
      <c r="DA30" s="626"/>
      <c r="DB30" s="626"/>
      <c r="DC30" s="627"/>
      <c r="DD30" s="600">
        <v>881711</v>
      </c>
      <c r="DE30" s="592"/>
      <c r="DF30" s="592"/>
      <c r="DG30" s="592"/>
      <c r="DH30" s="592"/>
      <c r="DI30" s="592"/>
      <c r="DJ30" s="592"/>
      <c r="DK30" s="593"/>
      <c r="DL30" s="600">
        <v>881711</v>
      </c>
      <c r="DM30" s="592"/>
      <c r="DN30" s="592"/>
      <c r="DO30" s="592"/>
      <c r="DP30" s="592"/>
      <c r="DQ30" s="592"/>
      <c r="DR30" s="592"/>
      <c r="DS30" s="592"/>
      <c r="DT30" s="592"/>
      <c r="DU30" s="592"/>
      <c r="DV30" s="593"/>
      <c r="DW30" s="596">
        <v>16.3</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218570</v>
      </c>
      <c r="S31" s="592"/>
      <c r="T31" s="592"/>
      <c r="U31" s="592"/>
      <c r="V31" s="592"/>
      <c r="W31" s="592"/>
      <c r="X31" s="592"/>
      <c r="Y31" s="593"/>
      <c r="Z31" s="594">
        <v>2.4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98.9</v>
      </c>
      <c r="BH31" s="623"/>
      <c r="BI31" s="623"/>
      <c r="BJ31" s="623"/>
      <c r="BK31" s="623"/>
      <c r="BL31" s="623"/>
      <c r="BM31" s="597">
        <v>90.1</v>
      </c>
      <c r="BN31" s="647"/>
      <c r="BO31" s="647"/>
      <c r="BP31" s="647"/>
      <c r="BQ31" s="648"/>
      <c r="BR31" s="646">
        <v>97.7</v>
      </c>
      <c r="BS31" s="623"/>
      <c r="BT31" s="623"/>
      <c r="BU31" s="623"/>
      <c r="BV31" s="623"/>
      <c r="BW31" s="623"/>
      <c r="BX31" s="597">
        <v>88.2</v>
      </c>
      <c r="BY31" s="647"/>
      <c r="BZ31" s="647"/>
      <c r="CA31" s="647"/>
      <c r="CB31" s="648"/>
      <c r="CD31" s="654"/>
      <c r="CE31" s="655"/>
      <c r="CF31" s="605" t="s">
        <v>297</v>
      </c>
      <c r="CG31" s="606"/>
      <c r="CH31" s="606"/>
      <c r="CI31" s="606"/>
      <c r="CJ31" s="606"/>
      <c r="CK31" s="606"/>
      <c r="CL31" s="606"/>
      <c r="CM31" s="606"/>
      <c r="CN31" s="606"/>
      <c r="CO31" s="606"/>
      <c r="CP31" s="606"/>
      <c r="CQ31" s="607"/>
      <c r="CR31" s="591">
        <v>159663</v>
      </c>
      <c r="CS31" s="623"/>
      <c r="CT31" s="623"/>
      <c r="CU31" s="623"/>
      <c r="CV31" s="623"/>
      <c r="CW31" s="623"/>
      <c r="CX31" s="623"/>
      <c r="CY31" s="624"/>
      <c r="CZ31" s="625">
        <v>1.8</v>
      </c>
      <c r="DA31" s="626"/>
      <c r="DB31" s="626"/>
      <c r="DC31" s="627"/>
      <c r="DD31" s="600">
        <v>159663</v>
      </c>
      <c r="DE31" s="623"/>
      <c r="DF31" s="623"/>
      <c r="DG31" s="623"/>
      <c r="DH31" s="623"/>
      <c r="DI31" s="623"/>
      <c r="DJ31" s="623"/>
      <c r="DK31" s="624"/>
      <c r="DL31" s="600">
        <v>159663</v>
      </c>
      <c r="DM31" s="623"/>
      <c r="DN31" s="623"/>
      <c r="DO31" s="623"/>
      <c r="DP31" s="623"/>
      <c r="DQ31" s="623"/>
      <c r="DR31" s="623"/>
      <c r="DS31" s="623"/>
      <c r="DT31" s="623"/>
      <c r="DU31" s="623"/>
      <c r="DV31" s="624"/>
      <c r="DW31" s="596">
        <v>3</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94965</v>
      </c>
      <c r="S32" s="592"/>
      <c r="T32" s="592"/>
      <c r="U32" s="592"/>
      <c r="V32" s="592"/>
      <c r="W32" s="592"/>
      <c r="X32" s="592"/>
      <c r="Y32" s="593"/>
      <c r="Z32" s="594">
        <v>1</v>
      </c>
      <c r="AA32" s="594"/>
      <c r="AB32" s="594"/>
      <c r="AC32" s="594"/>
      <c r="AD32" s="595">
        <v>3115</v>
      </c>
      <c r="AE32" s="595"/>
      <c r="AF32" s="595"/>
      <c r="AG32" s="595"/>
      <c r="AH32" s="595"/>
      <c r="AI32" s="595"/>
      <c r="AJ32" s="595"/>
      <c r="AK32" s="595"/>
      <c r="AL32" s="596">
        <v>0.1</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99.1</v>
      </c>
      <c r="BH32" s="659"/>
      <c r="BI32" s="659"/>
      <c r="BJ32" s="659"/>
      <c r="BK32" s="659"/>
      <c r="BL32" s="659"/>
      <c r="BM32" s="660">
        <v>89.3</v>
      </c>
      <c r="BN32" s="659"/>
      <c r="BO32" s="659"/>
      <c r="BP32" s="659"/>
      <c r="BQ32" s="661"/>
      <c r="BR32" s="658">
        <v>98.5</v>
      </c>
      <c r="BS32" s="659"/>
      <c r="BT32" s="659"/>
      <c r="BU32" s="659"/>
      <c r="BV32" s="659"/>
      <c r="BW32" s="659"/>
      <c r="BX32" s="660">
        <v>86.5</v>
      </c>
      <c r="BY32" s="659"/>
      <c r="BZ32" s="659"/>
      <c r="CA32" s="659"/>
      <c r="CB32" s="661"/>
      <c r="CD32" s="656"/>
      <c r="CE32" s="657"/>
      <c r="CF32" s="605" t="s">
        <v>300</v>
      </c>
      <c r="CG32" s="606"/>
      <c r="CH32" s="606"/>
      <c r="CI32" s="606"/>
      <c r="CJ32" s="606"/>
      <c r="CK32" s="606"/>
      <c r="CL32" s="606"/>
      <c r="CM32" s="606"/>
      <c r="CN32" s="606"/>
      <c r="CO32" s="606"/>
      <c r="CP32" s="606"/>
      <c r="CQ32" s="607"/>
      <c r="CR32" s="591">
        <v>35</v>
      </c>
      <c r="CS32" s="592"/>
      <c r="CT32" s="592"/>
      <c r="CU32" s="592"/>
      <c r="CV32" s="592"/>
      <c r="CW32" s="592"/>
      <c r="CX32" s="592"/>
      <c r="CY32" s="593"/>
      <c r="CZ32" s="625">
        <v>0</v>
      </c>
      <c r="DA32" s="626"/>
      <c r="DB32" s="626"/>
      <c r="DC32" s="627"/>
      <c r="DD32" s="600">
        <v>35</v>
      </c>
      <c r="DE32" s="592"/>
      <c r="DF32" s="592"/>
      <c r="DG32" s="592"/>
      <c r="DH32" s="592"/>
      <c r="DI32" s="592"/>
      <c r="DJ32" s="592"/>
      <c r="DK32" s="593"/>
      <c r="DL32" s="600">
        <v>35</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667500</v>
      </c>
      <c r="S33" s="592"/>
      <c r="T33" s="592"/>
      <c r="U33" s="592"/>
      <c r="V33" s="592"/>
      <c r="W33" s="592"/>
      <c r="X33" s="592"/>
      <c r="Y33" s="593"/>
      <c r="Z33" s="594">
        <v>7.2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4024870</v>
      </c>
      <c r="CS33" s="623"/>
      <c r="CT33" s="623"/>
      <c r="CU33" s="623"/>
      <c r="CV33" s="623"/>
      <c r="CW33" s="623"/>
      <c r="CX33" s="623"/>
      <c r="CY33" s="624"/>
      <c r="CZ33" s="625">
        <v>45.3</v>
      </c>
      <c r="DA33" s="626"/>
      <c r="DB33" s="626"/>
      <c r="DC33" s="627"/>
      <c r="DD33" s="600">
        <v>3313706</v>
      </c>
      <c r="DE33" s="623"/>
      <c r="DF33" s="623"/>
      <c r="DG33" s="623"/>
      <c r="DH33" s="623"/>
      <c r="DI33" s="623"/>
      <c r="DJ33" s="623"/>
      <c r="DK33" s="624"/>
      <c r="DL33" s="600">
        <v>2065760</v>
      </c>
      <c r="DM33" s="623"/>
      <c r="DN33" s="623"/>
      <c r="DO33" s="623"/>
      <c r="DP33" s="623"/>
      <c r="DQ33" s="623"/>
      <c r="DR33" s="623"/>
      <c r="DS33" s="623"/>
      <c r="DT33" s="623"/>
      <c r="DU33" s="623"/>
      <c r="DV33" s="624"/>
      <c r="DW33" s="596">
        <v>38.200000000000003</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1295470</v>
      </c>
      <c r="CS34" s="592"/>
      <c r="CT34" s="592"/>
      <c r="CU34" s="592"/>
      <c r="CV34" s="592"/>
      <c r="CW34" s="592"/>
      <c r="CX34" s="592"/>
      <c r="CY34" s="593"/>
      <c r="CZ34" s="625">
        <v>14.6</v>
      </c>
      <c r="DA34" s="626"/>
      <c r="DB34" s="626"/>
      <c r="DC34" s="627"/>
      <c r="DD34" s="600">
        <v>817757</v>
      </c>
      <c r="DE34" s="592"/>
      <c r="DF34" s="592"/>
      <c r="DG34" s="592"/>
      <c r="DH34" s="592"/>
      <c r="DI34" s="592"/>
      <c r="DJ34" s="592"/>
      <c r="DK34" s="593"/>
      <c r="DL34" s="600">
        <v>667342</v>
      </c>
      <c r="DM34" s="592"/>
      <c r="DN34" s="592"/>
      <c r="DO34" s="592"/>
      <c r="DP34" s="592"/>
      <c r="DQ34" s="592"/>
      <c r="DR34" s="592"/>
      <c r="DS34" s="592"/>
      <c r="DT34" s="592"/>
      <c r="DU34" s="592"/>
      <c r="DV34" s="593"/>
      <c r="DW34" s="596">
        <v>12.3</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290800</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1186829</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22141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201427</v>
      </c>
      <c r="CS35" s="623"/>
      <c r="CT35" s="623"/>
      <c r="CU35" s="623"/>
      <c r="CV35" s="623"/>
      <c r="CW35" s="623"/>
      <c r="CX35" s="623"/>
      <c r="CY35" s="624"/>
      <c r="CZ35" s="625">
        <v>2.2999999999999998</v>
      </c>
      <c r="DA35" s="626"/>
      <c r="DB35" s="626"/>
      <c r="DC35" s="627"/>
      <c r="DD35" s="600">
        <v>180993</v>
      </c>
      <c r="DE35" s="623"/>
      <c r="DF35" s="623"/>
      <c r="DG35" s="623"/>
      <c r="DH35" s="623"/>
      <c r="DI35" s="623"/>
      <c r="DJ35" s="623"/>
      <c r="DK35" s="624"/>
      <c r="DL35" s="600">
        <v>157516</v>
      </c>
      <c r="DM35" s="623"/>
      <c r="DN35" s="623"/>
      <c r="DO35" s="623"/>
      <c r="DP35" s="623"/>
      <c r="DQ35" s="623"/>
      <c r="DR35" s="623"/>
      <c r="DS35" s="623"/>
      <c r="DT35" s="623"/>
      <c r="DU35" s="623"/>
      <c r="DV35" s="624"/>
      <c r="DW35" s="596">
        <v>2.9</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9264390</v>
      </c>
      <c r="S36" s="664"/>
      <c r="T36" s="664"/>
      <c r="U36" s="664"/>
      <c r="V36" s="664"/>
      <c r="W36" s="664"/>
      <c r="X36" s="664"/>
      <c r="Y36" s="665"/>
      <c r="Z36" s="666">
        <v>100</v>
      </c>
      <c r="AA36" s="666"/>
      <c r="AB36" s="666"/>
      <c r="AC36" s="666"/>
      <c r="AD36" s="667">
        <v>5119763</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472674</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6833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1570482</v>
      </c>
      <c r="CS36" s="592"/>
      <c r="CT36" s="592"/>
      <c r="CU36" s="592"/>
      <c r="CV36" s="592"/>
      <c r="CW36" s="592"/>
      <c r="CX36" s="592"/>
      <c r="CY36" s="593"/>
      <c r="CZ36" s="625">
        <v>17.7</v>
      </c>
      <c r="DA36" s="626"/>
      <c r="DB36" s="626"/>
      <c r="DC36" s="627"/>
      <c r="DD36" s="600">
        <v>1441050</v>
      </c>
      <c r="DE36" s="592"/>
      <c r="DF36" s="592"/>
      <c r="DG36" s="592"/>
      <c r="DH36" s="592"/>
      <c r="DI36" s="592"/>
      <c r="DJ36" s="592"/>
      <c r="DK36" s="593"/>
      <c r="DL36" s="600">
        <v>892303</v>
      </c>
      <c r="DM36" s="592"/>
      <c r="DN36" s="592"/>
      <c r="DO36" s="592"/>
      <c r="DP36" s="592"/>
      <c r="DQ36" s="592"/>
      <c r="DR36" s="592"/>
      <c r="DS36" s="592"/>
      <c r="DT36" s="592"/>
      <c r="DU36" s="592"/>
      <c r="DV36" s="593"/>
      <c r="DW36" s="596">
        <v>16.5</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346342</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1841</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734216</v>
      </c>
      <c r="CS37" s="623"/>
      <c r="CT37" s="623"/>
      <c r="CU37" s="623"/>
      <c r="CV37" s="623"/>
      <c r="CW37" s="623"/>
      <c r="CX37" s="623"/>
      <c r="CY37" s="624"/>
      <c r="CZ37" s="625">
        <v>8.3000000000000007</v>
      </c>
      <c r="DA37" s="626"/>
      <c r="DB37" s="626"/>
      <c r="DC37" s="627"/>
      <c r="DD37" s="600">
        <v>691196</v>
      </c>
      <c r="DE37" s="623"/>
      <c r="DF37" s="623"/>
      <c r="DG37" s="623"/>
      <c r="DH37" s="623"/>
      <c r="DI37" s="623"/>
      <c r="DJ37" s="623"/>
      <c r="DK37" s="624"/>
      <c r="DL37" s="600">
        <v>289534</v>
      </c>
      <c r="DM37" s="623"/>
      <c r="DN37" s="623"/>
      <c r="DO37" s="623"/>
      <c r="DP37" s="623"/>
      <c r="DQ37" s="623"/>
      <c r="DR37" s="623"/>
      <c r="DS37" s="623"/>
      <c r="DT37" s="623"/>
      <c r="DU37" s="623"/>
      <c r="DV37" s="624"/>
      <c r="DW37" s="596">
        <v>5.4</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v>68185</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3753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700038</v>
      </c>
      <c r="CS38" s="592"/>
      <c r="CT38" s="592"/>
      <c r="CU38" s="592"/>
      <c r="CV38" s="592"/>
      <c r="CW38" s="592"/>
      <c r="CX38" s="592"/>
      <c r="CY38" s="593"/>
      <c r="CZ38" s="625">
        <v>7.9</v>
      </c>
      <c r="DA38" s="626"/>
      <c r="DB38" s="626"/>
      <c r="DC38" s="627"/>
      <c r="DD38" s="600">
        <v>638229</v>
      </c>
      <c r="DE38" s="592"/>
      <c r="DF38" s="592"/>
      <c r="DG38" s="592"/>
      <c r="DH38" s="592"/>
      <c r="DI38" s="592"/>
      <c r="DJ38" s="592"/>
      <c r="DK38" s="593"/>
      <c r="DL38" s="600">
        <v>348599</v>
      </c>
      <c r="DM38" s="592"/>
      <c r="DN38" s="592"/>
      <c r="DO38" s="592"/>
      <c r="DP38" s="592"/>
      <c r="DQ38" s="592"/>
      <c r="DR38" s="592"/>
      <c r="DS38" s="592"/>
      <c r="DT38" s="592"/>
      <c r="DU38" s="592"/>
      <c r="DV38" s="593"/>
      <c r="DW38" s="596">
        <v>6.4</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v>14117</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117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244253</v>
      </c>
      <c r="CS39" s="623"/>
      <c r="CT39" s="623"/>
      <c r="CU39" s="623"/>
      <c r="CV39" s="623"/>
      <c r="CW39" s="623"/>
      <c r="CX39" s="623"/>
      <c r="CY39" s="624"/>
      <c r="CZ39" s="625">
        <v>2.7</v>
      </c>
      <c r="DA39" s="626"/>
      <c r="DB39" s="626"/>
      <c r="DC39" s="627"/>
      <c r="DD39" s="600">
        <v>235677</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97859</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13200</v>
      </c>
      <c r="CS40" s="592"/>
      <c r="CT40" s="592"/>
      <c r="CU40" s="592"/>
      <c r="CV40" s="592"/>
      <c r="CW40" s="592"/>
      <c r="CX40" s="592"/>
      <c r="CY40" s="593"/>
      <c r="CZ40" s="625">
        <v>0.1</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187652</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263</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1674771</v>
      </c>
      <c r="CS42" s="592"/>
      <c r="CT42" s="592"/>
      <c r="CU42" s="592"/>
      <c r="CV42" s="592"/>
      <c r="CW42" s="592"/>
      <c r="CX42" s="592"/>
      <c r="CY42" s="593"/>
      <c r="CZ42" s="625">
        <v>18.8</v>
      </c>
      <c r="DA42" s="674"/>
      <c r="DB42" s="674"/>
      <c r="DC42" s="675"/>
      <c r="DD42" s="600">
        <v>558906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27183</v>
      </c>
      <c r="CS43" s="623"/>
      <c r="CT43" s="623"/>
      <c r="CU43" s="623"/>
      <c r="CV43" s="623"/>
      <c r="CW43" s="623"/>
      <c r="CX43" s="623"/>
      <c r="CY43" s="624"/>
      <c r="CZ43" s="625">
        <v>0.3</v>
      </c>
      <c r="DA43" s="626"/>
      <c r="DB43" s="626"/>
      <c r="DC43" s="627"/>
      <c r="DD43" s="600">
        <v>12831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1646695</v>
      </c>
      <c r="CS44" s="592"/>
      <c r="CT44" s="592"/>
      <c r="CU44" s="592"/>
      <c r="CV44" s="592"/>
      <c r="CW44" s="592"/>
      <c r="CX44" s="592"/>
      <c r="CY44" s="593"/>
      <c r="CZ44" s="625">
        <v>18.5</v>
      </c>
      <c r="DA44" s="674"/>
      <c r="DB44" s="674"/>
      <c r="DC44" s="675"/>
      <c r="DD44" s="600">
        <v>556635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1009943</v>
      </c>
      <c r="CS45" s="623"/>
      <c r="CT45" s="623"/>
      <c r="CU45" s="623"/>
      <c r="CV45" s="623"/>
      <c r="CW45" s="623"/>
      <c r="CX45" s="623"/>
      <c r="CY45" s="624"/>
      <c r="CZ45" s="625">
        <v>11.4</v>
      </c>
      <c r="DA45" s="626"/>
      <c r="DB45" s="626"/>
      <c r="DC45" s="627"/>
      <c r="DD45" s="600">
        <v>38224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553160</v>
      </c>
      <c r="CS46" s="592"/>
      <c r="CT46" s="592"/>
      <c r="CU46" s="592"/>
      <c r="CV46" s="592"/>
      <c r="CW46" s="592"/>
      <c r="CX46" s="592"/>
      <c r="CY46" s="593"/>
      <c r="CZ46" s="625">
        <v>6.2</v>
      </c>
      <c r="DA46" s="674"/>
      <c r="DB46" s="674"/>
      <c r="DC46" s="675"/>
      <c r="DD46" s="600">
        <v>518117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28076</v>
      </c>
      <c r="CS47" s="623"/>
      <c r="CT47" s="623"/>
      <c r="CU47" s="623"/>
      <c r="CV47" s="623"/>
      <c r="CW47" s="623"/>
      <c r="CX47" s="623"/>
      <c r="CY47" s="624"/>
      <c r="CZ47" s="625">
        <v>0.3</v>
      </c>
      <c r="DA47" s="626"/>
      <c r="DB47" s="626"/>
      <c r="DC47" s="627"/>
      <c r="DD47" s="600">
        <v>2271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8884915</v>
      </c>
      <c r="CS49" s="659"/>
      <c r="CT49" s="659"/>
      <c r="CU49" s="659"/>
      <c r="CV49" s="659"/>
      <c r="CW49" s="659"/>
      <c r="CX49" s="659"/>
      <c r="CY49" s="686"/>
      <c r="CZ49" s="687">
        <v>100</v>
      </c>
      <c r="DA49" s="688"/>
      <c r="DB49" s="688"/>
      <c r="DC49" s="689"/>
      <c r="DD49" s="690">
        <v>6569026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9264</v>
      </c>
      <c r="R7" s="721"/>
      <c r="S7" s="721"/>
      <c r="T7" s="721"/>
      <c r="U7" s="721"/>
      <c r="V7" s="721">
        <v>8885</v>
      </c>
      <c r="W7" s="721"/>
      <c r="X7" s="721"/>
      <c r="Y7" s="721"/>
      <c r="Z7" s="721"/>
      <c r="AA7" s="721">
        <f>Q7-V7</f>
        <v>379</v>
      </c>
      <c r="AB7" s="721"/>
      <c r="AC7" s="721"/>
      <c r="AD7" s="721"/>
      <c r="AE7" s="722"/>
      <c r="AF7" s="723">
        <v>379</v>
      </c>
      <c r="AG7" s="724"/>
      <c r="AH7" s="724"/>
      <c r="AI7" s="724"/>
      <c r="AJ7" s="725"/>
      <c r="AK7" s="760">
        <v>401</v>
      </c>
      <c r="AL7" s="761"/>
      <c r="AM7" s="761"/>
      <c r="AN7" s="761"/>
      <c r="AO7" s="761"/>
      <c r="AP7" s="761">
        <v>10626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9</v>
      </c>
      <c r="CI7" s="758"/>
      <c r="CJ7" s="758"/>
      <c r="CK7" s="758"/>
      <c r="CL7" s="759"/>
      <c r="CM7" s="757">
        <v>63</v>
      </c>
      <c r="CN7" s="758"/>
      <c r="CO7" s="758"/>
      <c r="CP7" s="758"/>
      <c r="CQ7" s="759"/>
      <c r="CR7" s="757">
        <v>35</v>
      </c>
      <c r="CS7" s="758"/>
      <c r="CT7" s="758"/>
      <c r="CU7" s="758"/>
      <c r="CV7" s="759"/>
      <c r="CW7" s="757" t="s">
        <v>545</v>
      </c>
      <c r="CX7" s="758"/>
      <c r="CY7" s="758"/>
      <c r="CZ7" s="758"/>
      <c r="DA7" s="759"/>
      <c r="DB7" s="757" t="s">
        <v>545</v>
      </c>
      <c r="DC7" s="758"/>
      <c r="DD7" s="758"/>
      <c r="DE7" s="758"/>
      <c r="DF7" s="759"/>
      <c r="DG7" s="757" t="s">
        <v>545</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379</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1579</v>
      </c>
      <c r="R28" s="809"/>
      <c r="S28" s="809"/>
      <c r="T28" s="809"/>
      <c r="U28" s="809"/>
      <c r="V28" s="809">
        <v>1557</v>
      </c>
      <c r="W28" s="809"/>
      <c r="X28" s="809"/>
      <c r="Y28" s="809"/>
      <c r="Z28" s="809"/>
      <c r="AA28" s="809">
        <f t="shared" ref="AA28:AA34" si="0">Q28-V28</f>
        <v>22</v>
      </c>
      <c r="AB28" s="809"/>
      <c r="AC28" s="809"/>
      <c r="AD28" s="809"/>
      <c r="AE28" s="810"/>
      <c r="AF28" s="811">
        <v>22</v>
      </c>
      <c r="AG28" s="809"/>
      <c r="AH28" s="809"/>
      <c r="AI28" s="809"/>
      <c r="AJ28" s="812"/>
      <c r="AK28" s="813">
        <v>98</v>
      </c>
      <c r="AL28" s="814"/>
      <c r="AM28" s="814"/>
      <c r="AN28" s="814"/>
      <c r="AO28" s="814"/>
      <c r="AP28" s="804" t="s">
        <v>545</v>
      </c>
      <c r="AQ28" s="805"/>
      <c r="AR28" s="805"/>
      <c r="AS28" s="805"/>
      <c r="AT28" s="805"/>
      <c r="AU28" s="804" t="s">
        <v>545</v>
      </c>
      <c r="AV28" s="805"/>
      <c r="AW28" s="805"/>
      <c r="AX28" s="805"/>
      <c r="AY28" s="805"/>
      <c r="AZ28" s="804"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988</v>
      </c>
      <c r="R29" s="745"/>
      <c r="S29" s="745"/>
      <c r="T29" s="745"/>
      <c r="U29" s="745"/>
      <c r="V29" s="745">
        <v>958</v>
      </c>
      <c r="W29" s="745"/>
      <c r="X29" s="745"/>
      <c r="Y29" s="745"/>
      <c r="Z29" s="745"/>
      <c r="AA29" s="745">
        <f t="shared" si="0"/>
        <v>30</v>
      </c>
      <c r="AB29" s="745"/>
      <c r="AC29" s="745"/>
      <c r="AD29" s="745"/>
      <c r="AE29" s="746"/>
      <c r="AF29" s="747">
        <v>30</v>
      </c>
      <c r="AG29" s="748"/>
      <c r="AH29" s="748"/>
      <c r="AI29" s="748"/>
      <c r="AJ29" s="749"/>
      <c r="AK29" s="804">
        <v>158</v>
      </c>
      <c r="AL29" s="805"/>
      <c r="AM29" s="805"/>
      <c r="AN29" s="805"/>
      <c r="AO29" s="805"/>
      <c r="AP29" s="804" t="s">
        <v>546</v>
      </c>
      <c r="AQ29" s="805"/>
      <c r="AR29" s="805"/>
      <c r="AS29" s="805"/>
      <c r="AT29" s="805"/>
      <c r="AU29" s="804" t="s">
        <v>545</v>
      </c>
      <c r="AV29" s="805"/>
      <c r="AW29" s="805"/>
      <c r="AX29" s="805"/>
      <c r="AY29" s="805"/>
      <c r="AZ29" s="804" t="s">
        <v>545</v>
      </c>
      <c r="BA29" s="805"/>
      <c r="BB29" s="805"/>
      <c r="BC29" s="805"/>
      <c r="BD29" s="805"/>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457</v>
      </c>
      <c r="R30" s="745"/>
      <c r="S30" s="745"/>
      <c r="T30" s="745"/>
      <c r="U30" s="745"/>
      <c r="V30" s="745">
        <v>457</v>
      </c>
      <c r="W30" s="745"/>
      <c r="X30" s="745"/>
      <c r="Y30" s="745"/>
      <c r="Z30" s="745"/>
      <c r="AA30" s="745" t="s">
        <v>545</v>
      </c>
      <c r="AB30" s="745"/>
      <c r="AC30" s="745"/>
      <c r="AD30" s="745"/>
      <c r="AE30" s="746"/>
      <c r="AF30" s="747" t="s">
        <v>545</v>
      </c>
      <c r="AG30" s="748"/>
      <c r="AH30" s="748"/>
      <c r="AI30" s="748"/>
      <c r="AJ30" s="749"/>
      <c r="AK30" s="804">
        <v>75</v>
      </c>
      <c r="AL30" s="805"/>
      <c r="AM30" s="805"/>
      <c r="AN30" s="805"/>
      <c r="AO30" s="805"/>
      <c r="AP30" s="804" t="s">
        <v>547</v>
      </c>
      <c r="AQ30" s="805"/>
      <c r="AR30" s="805"/>
      <c r="AS30" s="805"/>
      <c r="AT30" s="805"/>
      <c r="AU30" s="804" t="s">
        <v>545</v>
      </c>
      <c r="AV30" s="805"/>
      <c r="AW30" s="805"/>
      <c r="AX30" s="805"/>
      <c r="AY30" s="805"/>
      <c r="AZ30" s="804" t="s">
        <v>545</v>
      </c>
      <c r="BA30" s="805"/>
      <c r="BB30" s="805"/>
      <c r="BC30" s="805"/>
      <c r="BD30" s="805"/>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119</v>
      </c>
      <c r="R31" s="745"/>
      <c r="S31" s="745"/>
      <c r="T31" s="745"/>
      <c r="U31" s="745"/>
      <c r="V31" s="745">
        <v>118</v>
      </c>
      <c r="W31" s="745"/>
      <c r="X31" s="745"/>
      <c r="Y31" s="745"/>
      <c r="Z31" s="745"/>
      <c r="AA31" s="745">
        <f t="shared" si="0"/>
        <v>1</v>
      </c>
      <c r="AB31" s="745"/>
      <c r="AC31" s="745"/>
      <c r="AD31" s="745"/>
      <c r="AE31" s="746"/>
      <c r="AF31" s="747">
        <v>1</v>
      </c>
      <c r="AG31" s="748"/>
      <c r="AH31" s="748"/>
      <c r="AI31" s="748"/>
      <c r="AJ31" s="749"/>
      <c r="AK31" s="804">
        <v>40</v>
      </c>
      <c r="AL31" s="805"/>
      <c r="AM31" s="805"/>
      <c r="AN31" s="805"/>
      <c r="AO31" s="805"/>
      <c r="AP31" s="804" t="s">
        <v>545</v>
      </c>
      <c r="AQ31" s="805"/>
      <c r="AR31" s="805"/>
      <c r="AS31" s="805"/>
      <c r="AT31" s="805"/>
      <c r="AU31" s="804" t="s">
        <v>545</v>
      </c>
      <c r="AV31" s="805"/>
      <c r="AW31" s="805"/>
      <c r="AX31" s="805"/>
      <c r="AY31" s="805"/>
      <c r="AZ31" s="804" t="s">
        <v>545</v>
      </c>
      <c r="BA31" s="805"/>
      <c r="BB31" s="805"/>
      <c r="BC31" s="805"/>
      <c r="BD31" s="805"/>
      <c r="BE31" s="815"/>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89</v>
      </c>
      <c r="R32" s="745"/>
      <c r="S32" s="745"/>
      <c r="T32" s="745"/>
      <c r="U32" s="745"/>
      <c r="V32" s="745">
        <v>78</v>
      </c>
      <c r="W32" s="745"/>
      <c r="X32" s="745"/>
      <c r="Y32" s="745"/>
      <c r="Z32" s="745"/>
      <c r="AA32" s="745">
        <f t="shared" si="0"/>
        <v>11</v>
      </c>
      <c r="AB32" s="745"/>
      <c r="AC32" s="745"/>
      <c r="AD32" s="745"/>
      <c r="AE32" s="746"/>
      <c r="AF32" s="747">
        <v>11</v>
      </c>
      <c r="AG32" s="748"/>
      <c r="AH32" s="748"/>
      <c r="AI32" s="748"/>
      <c r="AJ32" s="749"/>
      <c r="AK32" s="804" t="s">
        <v>545</v>
      </c>
      <c r="AL32" s="805"/>
      <c r="AM32" s="805"/>
      <c r="AN32" s="805"/>
      <c r="AO32" s="805"/>
      <c r="AP32" s="804" t="s">
        <v>545</v>
      </c>
      <c r="AQ32" s="805"/>
      <c r="AR32" s="805"/>
      <c r="AS32" s="805"/>
      <c r="AT32" s="805"/>
      <c r="AU32" s="804" t="s">
        <v>545</v>
      </c>
      <c r="AV32" s="805"/>
      <c r="AW32" s="805"/>
      <c r="AX32" s="805"/>
      <c r="AY32" s="805"/>
      <c r="AZ32" s="804" t="s">
        <v>545</v>
      </c>
      <c r="BA32" s="805"/>
      <c r="BB32" s="805"/>
      <c r="BC32" s="805"/>
      <c r="BD32" s="805"/>
      <c r="BE32" s="815"/>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242</v>
      </c>
      <c r="R33" s="745"/>
      <c r="S33" s="745"/>
      <c r="T33" s="745"/>
      <c r="U33" s="745"/>
      <c r="V33" s="745">
        <v>235</v>
      </c>
      <c r="W33" s="745"/>
      <c r="X33" s="745"/>
      <c r="Y33" s="745"/>
      <c r="Z33" s="745"/>
      <c r="AA33" s="745">
        <f t="shared" si="0"/>
        <v>7</v>
      </c>
      <c r="AB33" s="745"/>
      <c r="AC33" s="745"/>
      <c r="AD33" s="745"/>
      <c r="AE33" s="746"/>
      <c r="AF33" s="747">
        <v>186</v>
      </c>
      <c r="AG33" s="748"/>
      <c r="AH33" s="748"/>
      <c r="AI33" s="748"/>
      <c r="AJ33" s="749"/>
      <c r="AK33" s="804">
        <v>14</v>
      </c>
      <c r="AL33" s="805"/>
      <c r="AM33" s="805"/>
      <c r="AN33" s="805"/>
      <c r="AO33" s="805"/>
      <c r="AP33" s="805">
        <v>1252</v>
      </c>
      <c r="AQ33" s="805"/>
      <c r="AR33" s="805"/>
      <c r="AS33" s="805"/>
      <c r="AT33" s="805"/>
      <c r="AU33" s="804" t="s">
        <v>545</v>
      </c>
      <c r="AV33" s="805"/>
      <c r="AW33" s="805"/>
      <c r="AX33" s="805"/>
      <c r="AY33" s="805"/>
      <c r="AZ33" s="804" t="s">
        <v>545</v>
      </c>
      <c r="BA33" s="805"/>
      <c r="BB33" s="805"/>
      <c r="BC33" s="805"/>
      <c r="BD33" s="805"/>
      <c r="BE33" s="815" t="s">
        <v>386</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1127</v>
      </c>
      <c r="R34" s="745"/>
      <c r="S34" s="745"/>
      <c r="T34" s="745"/>
      <c r="U34" s="745"/>
      <c r="V34" s="745">
        <v>1124</v>
      </c>
      <c r="W34" s="745"/>
      <c r="X34" s="745"/>
      <c r="Y34" s="745"/>
      <c r="Z34" s="745"/>
      <c r="AA34" s="745">
        <f t="shared" si="0"/>
        <v>3</v>
      </c>
      <c r="AB34" s="745"/>
      <c r="AC34" s="745"/>
      <c r="AD34" s="745"/>
      <c r="AE34" s="746"/>
      <c r="AF34" s="747">
        <v>65</v>
      </c>
      <c r="AG34" s="748"/>
      <c r="AH34" s="748"/>
      <c r="AI34" s="748"/>
      <c r="AJ34" s="749"/>
      <c r="AK34" s="804">
        <v>473</v>
      </c>
      <c r="AL34" s="805"/>
      <c r="AM34" s="805"/>
      <c r="AN34" s="805"/>
      <c r="AO34" s="805"/>
      <c r="AP34" s="805">
        <v>1528</v>
      </c>
      <c r="AQ34" s="805"/>
      <c r="AR34" s="805"/>
      <c r="AS34" s="805"/>
      <c r="AT34" s="805"/>
      <c r="AU34" s="804" t="s">
        <v>545</v>
      </c>
      <c r="AV34" s="805"/>
      <c r="AW34" s="805"/>
      <c r="AX34" s="805"/>
      <c r="AY34" s="805"/>
      <c r="AZ34" s="804" t="s">
        <v>545</v>
      </c>
      <c r="BA34" s="805"/>
      <c r="BB34" s="805"/>
      <c r="BC34" s="805"/>
      <c r="BD34" s="805"/>
      <c r="BE34" s="815" t="s">
        <v>386</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72</v>
      </c>
      <c r="R35" s="745"/>
      <c r="S35" s="745"/>
      <c r="T35" s="745"/>
      <c r="U35" s="745"/>
      <c r="V35" s="745">
        <v>71</v>
      </c>
      <c r="W35" s="745"/>
      <c r="X35" s="745"/>
      <c r="Y35" s="745"/>
      <c r="Z35" s="745"/>
      <c r="AA35" s="745">
        <v>1</v>
      </c>
      <c r="AB35" s="745"/>
      <c r="AC35" s="745"/>
      <c r="AD35" s="745"/>
      <c r="AE35" s="746"/>
      <c r="AF35" s="747">
        <v>1</v>
      </c>
      <c r="AG35" s="748"/>
      <c r="AH35" s="748"/>
      <c r="AI35" s="748"/>
      <c r="AJ35" s="749"/>
      <c r="AK35" s="804" t="s">
        <v>545</v>
      </c>
      <c r="AL35" s="805"/>
      <c r="AM35" s="805"/>
      <c r="AN35" s="805"/>
      <c r="AO35" s="805"/>
      <c r="AP35" s="805">
        <v>22</v>
      </c>
      <c r="AQ35" s="805"/>
      <c r="AR35" s="805"/>
      <c r="AS35" s="805"/>
      <c r="AT35" s="805"/>
      <c r="AU35" s="804" t="s">
        <v>545</v>
      </c>
      <c r="AV35" s="805"/>
      <c r="AW35" s="805"/>
      <c r="AX35" s="805"/>
      <c r="AY35" s="805"/>
      <c r="AZ35" s="804" t="s">
        <v>545</v>
      </c>
      <c r="BA35" s="805"/>
      <c r="BB35" s="805"/>
      <c r="BC35" s="805"/>
      <c r="BD35" s="805"/>
      <c r="BE35" s="815" t="s">
        <v>389</v>
      </c>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390</v>
      </c>
      <c r="C36" s="742"/>
      <c r="D36" s="742"/>
      <c r="E36" s="742"/>
      <c r="F36" s="742"/>
      <c r="G36" s="742"/>
      <c r="H36" s="742"/>
      <c r="I36" s="742"/>
      <c r="J36" s="742"/>
      <c r="K36" s="742"/>
      <c r="L36" s="742"/>
      <c r="M36" s="742"/>
      <c r="N36" s="742"/>
      <c r="O36" s="742"/>
      <c r="P36" s="743"/>
      <c r="Q36" s="744">
        <v>748</v>
      </c>
      <c r="R36" s="745"/>
      <c r="S36" s="745"/>
      <c r="T36" s="745"/>
      <c r="U36" s="745"/>
      <c r="V36" s="745">
        <v>748</v>
      </c>
      <c r="W36" s="745"/>
      <c r="X36" s="745"/>
      <c r="Y36" s="745"/>
      <c r="Z36" s="745"/>
      <c r="AA36" s="745" t="s">
        <v>545</v>
      </c>
      <c r="AB36" s="745"/>
      <c r="AC36" s="745"/>
      <c r="AD36" s="745"/>
      <c r="AE36" s="746"/>
      <c r="AF36" s="747" t="s">
        <v>545</v>
      </c>
      <c r="AG36" s="748"/>
      <c r="AH36" s="748"/>
      <c r="AI36" s="748"/>
      <c r="AJ36" s="749"/>
      <c r="AK36" s="804">
        <v>346</v>
      </c>
      <c r="AL36" s="805"/>
      <c r="AM36" s="805"/>
      <c r="AN36" s="805"/>
      <c r="AO36" s="805"/>
      <c r="AP36" s="805">
        <v>4180</v>
      </c>
      <c r="AQ36" s="805"/>
      <c r="AR36" s="805"/>
      <c r="AS36" s="805"/>
      <c r="AT36" s="805"/>
      <c r="AU36" s="804" t="s">
        <v>545</v>
      </c>
      <c r="AV36" s="805"/>
      <c r="AW36" s="805"/>
      <c r="AX36" s="805"/>
      <c r="AY36" s="805"/>
      <c r="AZ36" s="804" t="s">
        <v>545</v>
      </c>
      <c r="BA36" s="805"/>
      <c r="BB36" s="805"/>
      <c r="BC36" s="805"/>
      <c r="BD36" s="805"/>
      <c r="BE36" s="815" t="s">
        <v>389</v>
      </c>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04"/>
      <c r="AL37" s="805"/>
      <c r="AM37" s="805"/>
      <c r="AN37" s="805"/>
      <c r="AO37" s="805"/>
      <c r="AP37" s="805"/>
      <c r="AQ37" s="805"/>
      <c r="AR37" s="805"/>
      <c r="AS37" s="805"/>
      <c r="AT37" s="805"/>
      <c r="AU37" s="805"/>
      <c r="AV37" s="805"/>
      <c r="AW37" s="805"/>
      <c r="AX37" s="805"/>
      <c r="AY37" s="805"/>
      <c r="AZ37" s="817"/>
      <c r="BA37" s="817"/>
      <c r="BB37" s="817"/>
      <c r="BC37" s="817"/>
      <c r="BD37" s="817"/>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04"/>
      <c r="AL38" s="805"/>
      <c r="AM38" s="805"/>
      <c r="AN38" s="805"/>
      <c r="AO38" s="805"/>
      <c r="AP38" s="805"/>
      <c r="AQ38" s="805"/>
      <c r="AR38" s="805"/>
      <c r="AS38" s="805"/>
      <c r="AT38" s="805"/>
      <c r="AU38" s="805"/>
      <c r="AV38" s="805"/>
      <c r="AW38" s="805"/>
      <c r="AX38" s="805"/>
      <c r="AY38" s="805"/>
      <c r="AZ38" s="817"/>
      <c r="BA38" s="817"/>
      <c r="BB38" s="817"/>
      <c r="BC38" s="817"/>
      <c r="BD38" s="817"/>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04"/>
      <c r="AL39" s="805"/>
      <c r="AM39" s="805"/>
      <c r="AN39" s="805"/>
      <c r="AO39" s="805"/>
      <c r="AP39" s="805"/>
      <c r="AQ39" s="805"/>
      <c r="AR39" s="805"/>
      <c r="AS39" s="805"/>
      <c r="AT39" s="805"/>
      <c r="AU39" s="805"/>
      <c r="AV39" s="805"/>
      <c r="AW39" s="805"/>
      <c r="AX39" s="805"/>
      <c r="AY39" s="805"/>
      <c r="AZ39" s="817"/>
      <c r="BA39" s="817"/>
      <c r="BB39" s="817"/>
      <c r="BC39" s="817"/>
      <c r="BD39" s="817"/>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04"/>
      <c r="AL40" s="805"/>
      <c r="AM40" s="805"/>
      <c r="AN40" s="805"/>
      <c r="AO40" s="805"/>
      <c r="AP40" s="805"/>
      <c r="AQ40" s="805"/>
      <c r="AR40" s="805"/>
      <c r="AS40" s="805"/>
      <c r="AT40" s="805"/>
      <c r="AU40" s="805"/>
      <c r="AV40" s="805"/>
      <c r="AW40" s="805"/>
      <c r="AX40" s="805"/>
      <c r="AY40" s="805"/>
      <c r="AZ40" s="817"/>
      <c r="BA40" s="817"/>
      <c r="BB40" s="817"/>
      <c r="BC40" s="817"/>
      <c r="BD40" s="817"/>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04"/>
      <c r="AL41" s="805"/>
      <c r="AM41" s="805"/>
      <c r="AN41" s="805"/>
      <c r="AO41" s="805"/>
      <c r="AP41" s="805"/>
      <c r="AQ41" s="805"/>
      <c r="AR41" s="805"/>
      <c r="AS41" s="805"/>
      <c r="AT41" s="805"/>
      <c r="AU41" s="805"/>
      <c r="AV41" s="805"/>
      <c r="AW41" s="805"/>
      <c r="AX41" s="805"/>
      <c r="AY41" s="805"/>
      <c r="AZ41" s="817"/>
      <c r="BA41" s="817"/>
      <c r="BB41" s="817"/>
      <c r="BC41" s="817"/>
      <c r="BD41" s="817"/>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04"/>
      <c r="AL42" s="805"/>
      <c r="AM42" s="805"/>
      <c r="AN42" s="805"/>
      <c r="AO42" s="805"/>
      <c r="AP42" s="805"/>
      <c r="AQ42" s="805"/>
      <c r="AR42" s="805"/>
      <c r="AS42" s="805"/>
      <c r="AT42" s="805"/>
      <c r="AU42" s="805"/>
      <c r="AV42" s="805"/>
      <c r="AW42" s="805"/>
      <c r="AX42" s="805"/>
      <c r="AY42" s="805"/>
      <c r="AZ42" s="817"/>
      <c r="BA42" s="817"/>
      <c r="BB42" s="817"/>
      <c r="BC42" s="817"/>
      <c r="BD42" s="817"/>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04"/>
      <c r="AL43" s="805"/>
      <c r="AM43" s="805"/>
      <c r="AN43" s="805"/>
      <c r="AO43" s="805"/>
      <c r="AP43" s="805"/>
      <c r="AQ43" s="805"/>
      <c r="AR43" s="805"/>
      <c r="AS43" s="805"/>
      <c r="AT43" s="805"/>
      <c r="AU43" s="805"/>
      <c r="AV43" s="805"/>
      <c r="AW43" s="805"/>
      <c r="AX43" s="805"/>
      <c r="AY43" s="805"/>
      <c r="AZ43" s="817"/>
      <c r="BA43" s="817"/>
      <c r="BB43" s="817"/>
      <c r="BC43" s="817"/>
      <c r="BD43" s="817"/>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04"/>
      <c r="AL44" s="805"/>
      <c r="AM44" s="805"/>
      <c r="AN44" s="805"/>
      <c r="AO44" s="805"/>
      <c r="AP44" s="805"/>
      <c r="AQ44" s="805"/>
      <c r="AR44" s="805"/>
      <c r="AS44" s="805"/>
      <c r="AT44" s="805"/>
      <c r="AU44" s="805"/>
      <c r="AV44" s="805"/>
      <c r="AW44" s="805"/>
      <c r="AX44" s="805"/>
      <c r="AY44" s="805"/>
      <c r="AZ44" s="817"/>
      <c r="BA44" s="817"/>
      <c r="BB44" s="817"/>
      <c r="BC44" s="817"/>
      <c r="BD44" s="817"/>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04"/>
      <c r="AL45" s="805"/>
      <c r="AM45" s="805"/>
      <c r="AN45" s="805"/>
      <c r="AO45" s="805"/>
      <c r="AP45" s="805"/>
      <c r="AQ45" s="805"/>
      <c r="AR45" s="805"/>
      <c r="AS45" s="805"/>
      <c r="AT45" s="805"/>
      <c r="AU45" s="805"/>
      <c r="AV45" s="805"/>
      <c r="AW45" s="805"/>
      <c r="AX45" s="805"/>
      <c r="AY45" s="805"/>
      <c r="AZ45" s="817"/>
      <c r="BA45" s="817"/>
      <c r="BB45" s="817"/>
      <c r="BC45" s="817"/>
      <c r="BD45" s="817"/>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04"/>
      <c r="AL46" s="805"/>
      <c r="AM46" s="805"/>
      <c r="AN46" s="805"/>
      <c r="AO46" s="805"/>
      <c r="AP46" s="805"/>
      <c r="AQ46" s="805"/>
      <c r="AR46" s="805"/>
      <c r="AS46" s="805"/>
      <c r="AT46" s="805"/>
      <c r="AU46" s="805"/>
      <c r="AV46" s="805"/>
      <c r="AW46" s="805"/>
      <c r="AX46" s="805"/>
      <c r="AY46" s="805"/>
      <c r="AZ46" s="817"/>
      <c r="BA46" s="817"/>
      <c r="BB46" s="817"/>
      <c r="BC46" s="817"/>
      <c r="BD46" s="817"/>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04"/>
      <c r="AL47" s="805"/>
      <c r="AM47" s="805"/>
      <c r="AN47" s="805"/>
      <c r="AO47" s="805"/>
      <c r="AP47" s="805"/>
      <c r="AQ47" s="805"/>
      <c r="AR47" s="805"/>
      <c r="AS47" s="805"/>
      <c r="AT47" s="805"/>
      <c r="AU47" s="805"/>
      <c r="AV47" s="805"/>
      <c r="AW47" s="805"/>
      <c r="AX47" s="805"/>
      <c r="AY47" s="805"/>
      <c r="AZ47" s="817"/>
      <c r="BA47" s="817"/>
      <c r="BB47" s="817"/>
      <c r="BC47" s="817"/>
      <c r="BD47" s="817"/>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04"/>
      <c r="AL48" s="805"/>
      <c r="AM48" s="805"/>
      <c r="AN48" s="805"/>
      <c r="AO48" s="805"/>
      <c r="AP48" s="805"/>
      <c r="AQ48" s="805"/>
      <c r="AR48" s="805"/>
      <c r="AS48" s="805"/>
      <c r="AT48" s="805"/>
      <c r="AU48" s="805"/>
      <c r="AV48" s="805"/>
      <c r="AW48" s="805"/>
      <c r="AX48" s="805"/>
      <c r="AY48" s="805"/>
      <c r="AZ48" s="817"/>
      <c r="BA48" s="817"/>
      <c r="BB48" s="817"/>
      <c r="BC48" s="817"/>
      <c r="BD48" s="817"/>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04"/>
      <c r="AL49" s="805"/>
      <c r="AM49" s="805"/>
      <c r="AN49" s="805"/>
      <c r="AO49" s="805"/>
      <c r="AP49" s="805"/>
      <c r="AQ49" s="805"/>
      <c r="AR49" s="805"/>
      <c r="AS49" s="805"/>
      <c r="AT49" s="805"/>
      <c r="AU49" s="805"/>
      <c r="AV49" s="805"/>
      <c r="AW49" s="805"/>
      <c r="AX49" s="805"/>
      <c r="AY49" s="805"/>
      <c r="AZ49" s="817"/>
      <c r="BA49" s="817"/>
      <c r="BB49" s="817"/>
      <c r="BC49" s="817"/>
      <c r="BD49" s="817"/>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5"/>
      <c r="BF62" s="815"/>
      <c r="BG62" s="815"/>
      <c r="BH62" s="815"/>
      <c r="BI62" s="816"/>
      <c r="BJ62" s="830"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392</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316</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112</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394</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7" t="s">
        <v>375</v>
      </c>
      <c r="AG66" s="799"/>
      <c r="AH66" s="799"/>
      <c r="AI66" s="799"/>
      <c r="AJ66" s="838"/>
      <c r="AK66" s="703" t="s">
        <v>376</v>
      </c>
      <c r="AL66" s="727"/>
      <c r="AM66" s="727"/>
      <c r="AN66" s="727"/>
      <c r="AO66" s="728"/>
      <c r="AP66" s="703" t="s">
        <v>377</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541</v>
      </c>
      <c r="C68" s="855"/>
      <c r="D68" s="855"/>
      <c r="E68" s="855"/>
      <c r="F68" s="855"/>
      <c r="G68" s="855"/>
      <c r="H68" s="855"/>
      <c r="I68" s="855"/>
      <c r="J68" s="855"/>
      <c r="K68" s="855"/>
      <c r="L68" s="855"/>
      <c r="M68" s="855"/>
      <c r="N68" s="855"/>
      <c r="O68" s="855"/>
      <c r="P68" s="856"/>
      <c r="Q68" s="857">
        <v>1703</v>
      </c>
      <c r="R68" s="805"/>
      <c r="S68" s="805"/>
      <c r="T68" s="805"/>
      <c r="U68" s="805"/>
      <c r="V68" s="805">
        <v>1692</v>
      </c>
      <c r="W68" s="805"/>
      <c r="X68" s="805"/>
      <c r="Y68" s="805"/>
      <c r="Z68" s="805"/>
      <c r="AA68" s="805">
        <v>11</v>
      </c>
      <c r="AB68" s="805"/>
      <c r="AC68" s="805"/>
      <c r="AD68" s="805"/>
      <c r="AE68" s="805"/>
      <c r="AF68" s="851">
        <v>11</v>
      </c>
      <c r="AG68" s="851"/>
      <c r="AH68" s="851"/>
      <c r="AI68" s="851"/>
      <c r="AJ68" s="851"/>
      <c r="AK68" s="804" t="s">
        <v>540</v>
      </c>
      <c r="AL68" s="805"/>
      <c r="AM68" s="805"/>
      <c r="AN68" s="805"/>
      <c r="AO68" s="805"/>
      <c r="AP68" s="851">
        <v>1096</v>
      </c>
      <c r="AQ68" s="851"/>
      <c r="AR68" s="851"/>
      <c r="AS68" s="851"/>
      <c r="AT68" s="851"/>
      <c r="AU68" s="804">
        <v>68</v>
      </c>
      <c r="AV68" s="805"/>
      <c r="AW68" s="805"/>
      <c r="AX68" s="805"/>
      <c r="AY68" s="805"/>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54" t="s">
        <v>542</v>
      </c>
      <c r="C69" s="855"/>
      <c r="D69" s="855"/>
      <c r="E69" s="855"/>
      <c r="F69" s="855"/>
      <c r="G69" s="855"/>
      <c r="H69" s="855"/>
      <c r="I69" s="855"/>
      <c r="J69" s="855"/>
      <c r="K69" s="855"/>
      <c r="L69" s="855"/>
      <c r="M69" s="855"/>
      <c r="N69" s="855"/>
      <c r="O69" s="855"/>
      <c r="P69" s="856"/>
      <c r="Q69" s="857">
        <v>1470</v>
      </c>
      <c r="R69" s="805"/>
      <c r="S69" s="805"/>
      <c r="T69" s="805"/>
      <c r="U69" s="805"/>
      <c r="V69" s="805">
        <v>1299</v>
      </c>
      <c r="W69" s="805"/>
      <c r="X69" s="805"/>
      <c r="Y69" s="805"/>
      <c r="Z69" s="805"/>
      <c r="AA69" s="805">
        <v>171</v>
      </c>
      <c r="AB69" s="805"/>
      <c r="AC69" s="805"/>
      <c r="AD69" s="805"/>
      <c r="AE69" s="805"/>
      <c r="AF69" s="804">
        <v>171</v>
      </c>
      <c r="AG69" s="805"/>
      <c r="AH69" s="805"/>
      <c r="AI69" s="805"/>
      <c r="AJ69" s="805"/>
      <c r="AK69" s="804" t="s">
        <v>540</v>
      </c>
      <c r="AL69" s="805"/>
      <c r="AM69" s="805"/>
      <c r="AN69" s="805"/>
      <c r="AO69" s="805"/>
      <c r="AP69" s="804">
        <v>70</v>
      </c>
      <c r="AQ69" s="805"/>
      <c r="AR69" s="805"/>
      <c r="AS69" s="805"/>
      <c r="AT69" s="805"/>
      <c r="AU69" s="804" t="s">
        <v>540</v>
      </c>
      <c r="AV69" s="805"/>
      <c r="AW69" s="805"/>
      <c r="AX69" s="805"/>
      <c r="AY69" s="805"/>
      <c r="AZ69" s="861"/>
      <c r="BA69" s="861"/>
      <c r="BB69" s="861"/>
      <c r="BC69" s="861"/>
      <c r="BD69" s="862"/>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54" t="s">
        <v>543</v>
      </c>
      <c r="C70" s="855"/>
      <c r="D70" s="855"/>
      <c r="E70" s="855"/>
      <c r="F70" s="855"/>
      <c r="G70" s="855"/>
      <c r="H70" s="855"/>
      <c r="I70" s="855"/>
      <c r="J70" s="855"/>
      <c r="K70" s="855"/>
      <c r="L70" s="855"/>
      <c r="M70" s="855"/>
      <c r="N70" s="855"/>
      <c r="O70" s="855"/>
      <c r="P70" s="856"/>
      <c r="Q70" s="858">
        <v>35</v>
      </c>
      <c r="R70" s="859"/>
      <c r="S70" s="859"/>
      <c r="T70" s="859"/>
      <c r="U70" s="804"/>
      <c r="V70" s="860">
        <v>33</v>
      </c>
      <c r="W70" s="859"/>
      <c r="X70" s="859"/>
      <c r="Y70" s="859"/>
      <c r="Z70" s="804"/>
      <c r="AA70" s="860">
        <v>2</v>
      </c>
      <c r="AB70" s="859"/>
      <c r="AC70" s="859"/>
      <c r="AD70" s="859"/>
      <c r="AE70" s="804"/>
      <c r="AF70" s="805">
        <v>2</v>
      </c>
      <c r="AG70" s="805"/>
      <c r="AH70" s="805"/>
      <c r="AI70" s="805"/>
      <c r="AJ70" s="805"/>
      <c r="AK70" s="804" t="s">
        <v>540</v>
      </c>
      <c r="AL70" s="805"/>
      <c r="AM70" s="805"/>
      <c r="AN70" s="805"/>
      <c r="AO70" s="805"/>
      <c r="AP70" s="804" t="s">
        <v>540</v>
      </c>
      <c r="AQ70" s="805"/>
      <c r="AR70" s="805"/>
      <c r="AS70" s="805"/>
      <c r="AT70" s="805"/>
      <c r="AU70" s="804" t="s">
        <v>540</v>
      </c>
      <c r="AV70" s="805"/>
      <c r="AW70" s="805"/>
      <c r="AX70" s="805"/>
      <c r="AY70" s="805"/>
      <c r="AZ70" s="861"/>
      <c r="BA70" s="861"/>
      <c r="BB70" s="861"/>
      <c r="BC70" s="861"/>
      <c r="BD70" s="862"/>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54"/>
      <c r="C71" s="855"/>
      <c r="D71" s="855"/>
      <c r="E71" s="855"/>
      <c r="F71" s="855"/>
      <c r="G71" s="855"/>
      <c r="H71" s="855"/>
      <c r="I71" s="855"/>
      <c r="J71" s="855"/>
      <c r="K71" s="855"/>
      <c r="L71" s="855"/>
      <c r="M71" s="855"/>
      <c r="N71" s="855"/>
      <c r="O71" s="855"/>
      <c r="P71" s="856"/>
      <c r="Q71" s="857"/>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61"/>
      <c r="BA71" s="861"/>
      <c r="BB71" s="861"/>
      <c r="BC71" s="861"/>
      <c r="BD71" s="862"/>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54"/>
      <c r="C72" s="855"/>
      <c r="D72" s="855"/>
      <c r="E72" s="855"/>
      <c r="F72" s="855"/>
      <c r="G72" s="855"/>
      <c r="H72" s="855"/>
      <c r="I72" s="855"/>
      <c r="J72" s="855"/>
      <c r="K72" s="855"/>
      <c r="L72" s="855"/>
      <c r="M72" s="855"/>
      <c r="N72" s="855"/>
      <c r="O72" s="855"/>
      <c r="P72" s="856"/>
      <c r="Q72" s="857"/>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61"/>
      <c r="BA72" s="861"/>
      <c r="BB72" s="861"/>
      <c r="BC72" s="861"/>
      <c r="BD72" s="862"/>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54"/>
      <c r="C73" s="855"/>
      <c r="D73" s="855"/>
      <c r="E73" s="855"/>
      <c r="F73" s="855"/>
      <c r="G73" s="855"/>
      <c r="H73" s="855"/>
      <c r="I73" s="855"/>
      <c r="J73" s="855"/>
      <c r="K73" s="855"/>
      <c r="L73" s="855"/>
      <c r="M73" s="855"/>
      <c r="N73" s="855"/>
      <c r="O73" s="855"/>
      <c r="P73" s="856"/>
      <c r="Q73" s="857"/>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61"/>
      <c r="BA73" s="861"/>
      <c r="BB73" s="861"/>
      <c r="BC73" s="861"/>
      <c r="BD73" s="862"/>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54"/>
      <c r="C74" s="855"/>
      <c r="D74" s="855"/>
      <c r="E74" s="855"/>
      <c r="F74" s="855"/>
      <c r="G74" s="855"/>
      <c r="H74" s="855"/>
      <c r="I74" s="855"/>
      <c r="J74" s="855"/>
      <c r="K74" s="855"/>
      <c r="L74" s="855"/>
      <c r="M74" s="855"/>
      <c r="N74" s="855"/>
      <c r="O74" s="855"/>
      <c r="P74" s="856"/>
      <c r="Q74" s="857"/>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61"/>
      <c r="BA74" s="861"/>
      <c r="BB74" s="861"/>
      <c r="BC74" s="861"/>
      <c r="BD74" s="862"/>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54"/>
      <c r="C75" s="855"/>
      <c r="D75" s="855"/>
      <c r="E75" s="855"/>
      <c r="F75" s="855"/>
      <c r="G75" s="855"/>
      <c r="H75" s="855"/>
      <c r="I75" s="855"/>
      <c r="J75" s="855"/>
      <c r="K75" s="855"/>
      <c r="L75" s="855"/>
      <c r="M75" s="855"/>
      <c r="N75" s="855"/>
      <c r="O75" s="855"/>
      <c r="P75" s="856"/>
      <c r="Q75" s="858"/>
      <c r="R75" s="859"/>
      <c r="S75" s="859"/>
      <c r="T75" s="859"/>
      <c r="U75" s="804"/>
      <c r="V75" s="860"/>
      <c r="W75" s="859"/>
      <c r="X75" s="859"/>
      <c r="Y75" s="859"/>
      <c r="Z75" s="804"/>
      <c r="AA75" s="860"/>
      <c r="AB75" s="859"/>
      <c r="AC75" s="859"/>
      <c r="AD75" s="859"/>
      <c r="AE75" s="804"/>
      <c r="AF75" s="860"/>
      <c r="AG75" s="859"/>
      <c r="AH75" s="859"/>
      <c r="AI75" s="859"/>
      <c r="AJ75" s="804"/>
      <c r="AK75" s="860"/>
      <c r="AL75" s="859"/>
      <c r="AM75" s="859"/>
      <c r="AN75" s="859"/>
      <c r="AO75" s="804"/>
      <c r="AP75" s="860"/>
      <c r="AQ75" s="859"/>
      <c r="AR75" s="859"/>
      <c r="AS75" s="859"/>
      <c r="AT75" s="804"/>
      <c r="AU75" s="860"/>
      <c r="AV75" s="859"/>
      <c r="AW75" s="859"/>
      <c r="AX75" s="859"/>
      <c r="AY75" s="804"/>
      <c r="AZ75" s="861"/>
      <c r="BA75" s="861"/>
      <c r="BB75" s="861"/>
      <c r="BC75" s="861"/>
      <c r="BD75" s="862"/>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54"/>
      <c r="C76" s="855"/>
      <c r="D76" s="855"/>
      <c r="E76" s="855"/>
      <c r="F76" s="855"/>
      <c r="G76" s="855"/>
      <c r="H76" s="855"/>
      <c r="I76" s="855"/>
      <c r="J76" s="855"/>
      <c r="K76" s="855"/>
      <c r="L76" s="855"/>
      <c r="M76" s="855"/>
      <c r="N76" s="855"/>
      <c r="O76" s="855"/>
      <c r="P76" s="856"/>
      <c r="Q76" s="858"/>
      <c r="R76" s="859"/>
      <c r="S76" s="859"/>
      <c r="T76" s="859"/>
      <c r="U76" s="804"/>
      <c r="V76" s="860"/>
      <c r="W76" s="859"/>
      <c r="X76" s="859"/>
      <c r="Y76" s="859"/>
      <c r="Z76" s="804"/>
      <c r="AA76" s="860"/>
      <c r="AB76" s="859"/>
      <c r="AC76" s="859"/>
      <c r="AD76" s="859"/>
      <c r="AE76" s="804"/>
      <c r="AF76" s="860"/>
      <c r="AG76" s="859"/>
      <c r="AH76" s="859"/>
      <c r="AI76" s="859"/>
      <c r="AJ76" s="804"/>
      <c r="AK76" s="860"/>
      <c r="AL76" s="859"/>
      <c r="AM76" s="859"/>
      <c r="AN76" s="859"/>
      <c r="AO76" s="804"/>
      <c r="AP76" s="860"/>
      <c r="AQ76" s="859"/>
      <c r="AR76" s="859"/>
      <c r="AS76" s="859"/>
      <c r="AT76" s="804"/>
      <c r="AU76" s="860"/>
      <c r="AV76" s="859"/>
      <c r="AW76" s="859"/>
      <c r="AX76" s="859"/>
      <c r="AY76" s="804"/>
      <c r="AZ76" s="861"/>
      <c r="BA76" s="861"/>
      <c r="BB76" s="861"/>
      <c r="BC76" s="861"/>
      <c r="BD76" s="862"/>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54"/>
      <c r="C77" s="855"/>
      <c r="D77" s="855"/>
      <c r="E77" s="855"/>
      <c r="F77" s="855"/>
      <c r="G77" s="855"/>
      <c r="H77" s="855"/>
      <c r="I77" s="855"/>
      <c r="J77" s="855"/>
      <c r="K77" s="855"/>
      <c r="L77" s="855"/>
      <c r="M77" s="855"/>
      <c r="N77" s="855"/>
      <c r="O77" s="855"/>
      <c r="P77" s="856"/>
      <c r="Q77" s="858"/>
      <c r="R77" s="859"/>
      <c r="S77" s="859"/>
      <c r="T77" s="859"/>
      <c r="U77" s="804"/>
      <c r="V77" s="860"/>
      <c r="W77" s="859"/>
      <c r="X77" s="859"/>
      <c r="Y77" s="859"/>
      <c r="Z77" s="804"/>
      <c r="AA77" s="860"/>
      <c r="AB77" s="859"/>
      <c r="AC77" s="859"/>
      <c r="AD77" s="859"/>
      <c r="AE77" s="804"/>
      <c r="AF77" s="860"/>
      <c r="AG77" s="859"/>
      <c r="AH77" s="859"/>
      <c r="AI77" s="859"/>
      <c r="AJ77" s="804"/>
      <c r="AK77" s="860"/>
      <c r="AL77" s="859"/>
      <c r="AM77" s="859"/>
      <c r="AN77" s="859"/>
      <c r="AO77" s="804"/>
      <c r="AP77" s="860"/>
      <c r="AQ77" s="859"/>
      <c r="AR77" s="859"/>
      <c r="AS77" s="859"/>
      <c r="AT77" s="804"/>
      <c r="AU77" s="860"/>
      <c r="AV77" s="859"/>
      <c r="AW77" s="859"/>
      <c r="AX77" s="859"/>
      <c r="AY77" s="804"/>
      <c r="AZ77" s="861"/>
      <c r="BA77" s="861"/>
      <c r="BB77" s="861"/>
      <c r="BC77" s="861"/>
      <c r="BD77" s="862"/>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54"/>
      <c r="C78" s="855"/>
      <c r="D78" s="855"/>
      <c r="E78" s="855"/>
      <c r="F78" s="855"/>
      <c r="G78" s="855"/>
      <c r="H78" s="855"/>
      <c r="I78" s="855"/>
      <c r="J78" s="855"/>
      <c r="K78" s="855"/>
      <c r="L78" s="855"/>
      <c r="M78" s="855"/>
      <c r="N78" s="855"/>
      <c r="O78" s="855"/>
      <c r="P78" s="856"/>
      <c r="Q78" s="857"/>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61"/>
      <c r="BA78" s="861"/>
      <c r="BB78" s="861"/>
      <c r="BC78" s="861"/>
      <c r="BD78" s="862"/>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54"/>
      <c r="C79" s="855"/>
      <c r="D79" s="855"/>
      <c r="E79" s="855"/>
      <c r="F79" s="855"/>
      <c r="G79" s="855"/>
      <c r="H79" s="855"/>
      <c r="I79" s="855"/>
      <c r="J79" s="855"/>
      <c r="K79" s="855"/>
      <c r="L79" s="855"/>
      <c r="M79" s="855"/>
      <c r="N79" s="855"/>
      <c r="O79" s="855"/>
      <c r="P79" s="856"/>
      <c r="Q79" s="857"/>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61"/>
      <c r="BA79" s="861"/>
      <c r="BB79" s="861"/>
      <c r="BC79" s="861"/>
      <c r="BD79" s="862"/>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54"/>
      <c r="C80" s="855"/>
      <c r="D80" s="855"/>
      <c r="E80" s="855"/>
      <c r="F80" s="855"/>
      <c r="G80" s="855"/>
      <c r="H80" s="855"/>
      <c r="I80" s="855"/>
      <c r="J80" s="855"/>
      <c r="K80" s="855"/>
      <c r="L80" s="855"/>
      <c r="M80" s="855"/>
      <c r="N80" s="855"/>
      <c r="O80" s="855"/>
      <c r="P80" s="856"/>
      <c r="Q80" s="857"/>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61"/>
      <c r="BA80" s="861"/>
      <c r="BB80" s="861"/>
      <c r="BC80" s="861"/>
      <c r="BD80" s="862"/>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54"/>
      <c r="C81" s="855"/>
      <c r="D81" s="855"/>
      <c r="E81" s="855"/>
      <c r="F81" s="855"/>
      <c r="G81" s="855"/>
      <c r="H81" s="855"/>
      <c r="I81" s="855"/>
      <c r="J81" s="855"/>
      <c r="K81" s="855"/>
      <c r="L81" s="855"/>
      <c r="M81" s="855"/>
      <c r="N81" s="855"/>
      <c r="O81" s="855"/>
      <c r="P81" s="856"/>
      <c r="Q81" s="857"/>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61"/>
      <c r="BA81" s="861"/>
      <c r="BB81" s="861"/>
      <c r="BC81" s="861"/>
      <c r="BD81" s="862"/>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54"/>
      <c r="C82" s="855"/>
      <c r="D82" s="855"/>
      <c r="E82" s="855"/>
      <c r="F82" s="855"/>
      <c r="G82" s="855"/>
      <c r="H82" s="855"/>
      <c r="I82" s="855"/>
      <c r="J82" s="855"/>
      <c r="K82" s="855"/>
      <c r="L82" s="855"/>
      <c r="M82" s="855"/>
      <c r="N82" s="855"/>
      <c r="O82" s="855"/>
      <c r="P82" s="856"/>
      <c r="Q82" s="857"/>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61"/>
      <c r="BA82" s="861"/>
      <c r="BB82" s="861"/>
      <c r="BC82" s="861"/>
      <c r="BD82" s="862"/>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54"/>
      <c r="C83" s="855"/>
      <c r="D83" s="855"/>
      <c r="E83" s="855"/>
      <c r="F83" s="855"/>
      <c r="G83" s="855"/>
      <c r="H83" s="855"/>
      <c r="I83" s="855"/>
      <c r="J83" s="855"/>
      <c r="K83" s="855"/>
      <c r="L83" s="855"/>
      <c r="M83" s="855"/>
      <c r="N83" s="855"/>
      <c r="O83" s="855"/>
      <c r="P83" s="856"/>
      <c r="Q83" s="857"/>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61"/>
      <c r="BA83" s="861"/>
      <c r="BB83" s="861"/>
      <c r="BC83" s="861"/>
      <c r="BD83" s="862"/>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54"/>
      <c r="C84" s="855"/>
      <c r="D84" s="855"/>
      <c r="E84" s="855"/>
      <c r="F84" s="855"/>
      <c r="G84" s="855"/>
      <c r="H84" s="855"/>
      <c r="I84" s="855"/>
      <c r="J84" s="855"/>
      <c r="K84" s="855"/>
      <c r="L84" s="855"/>
      <c r="M84" s="855"/>
      <c r="N84" s="855"/>
      <c r="O84" s="855"/>
      <c r="P84" s="856"/>
      <c r="Q84" s="857"/>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61"/>
      <c r="BA84" s="861"/>
      <c r="BB84" s="861"/>
      <c r="BC84" s="861"/>
      <c r="BD84" s="862"/>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54"/>
      <c r="C85" s="855"/>
      <c r="D85" s="855"/>
      <c r="E85" s="855"/>
      <c r="F85" s="855"/>
      <c r="G85" s="855"/>
      <c r="H85" s="855"/>
      <c r="I85" s="855"/>
      <c r="J85" s="855"/>
      <c r="K85" s="855"/>
      <c r="L85" s="855"/>
      <c r="M85" s="855"/>
      <c r="N85" s="855"/>
      <c r="O85" s="855"/>
      <c r="P85" s="856"/>
      <c r="Q85" s="857"/>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61"/>
      <c r="BA85" s="861"/>
      <c r="BB85" s="861"/>
      <c r="BC85" s="861"/>
      <c r="BD85" s="862"/>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54"/>
      <c r="C86" s="855"/>
      <c r="D86" s="855"/>
      <c r="E86" s="855"/>
      <c r="F86" s="855"/>
      <c r="G86" s="855"/>
      <c r="H86" s="855"/>
      <c r="I86" s="855"/>
      <c r="J86" s="855"/>
      <c r="K86" s="855"/>
      <c r="L86" s="855"/>
      <c r="M86" s="855"/>
      <c r="N86" s="855"/>
      <c r="O86" s="855"/>
      <c r="P86" s="856"/>
      <c r="Q86" s="857"/>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61"/>
      <c r="BA86" s="861"/>
      <c r="BB86" s="861"/>
      <c r="BC86" s="861"/>
      <c r="BD86" s="862"/>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368</v>
      </c>
      <c r="B88" s="776" t="s">
        <v>396</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397</v>
      </c>
      <c r="BS102" s="777"/>
      <c r="BT102" s="777"/>
      <c r="BU102" s="777"/>
      <c r="BV102" s="777"/>
      <c r="BW102" s="777"/>
      <c r="BX102" s="777"/>
      <c r="BY102" s="777"/>
      <c r="BZ102" s="777"/>
      <c r="CA102" s="777"/>
      <c r="CB102" s="777"/>
      <c r="CC102" s="777"/>
      <c r="CD102" s="777"/>
      <c r="CE102" s="777"/>
      <c r="CF102" s="777"/>
      <c r="CG102" s="778"/>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899"/>
      <c r="DW102" s="900"/>
      <c r="DX102" s="900"/>
      <c r="DY102" s="900"/>
      <c r="DZ102" s="90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2" t="s">
        <v>398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3" t="s">
        <v>399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4" t="s">
        <v>402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97" customFormat="1" ht="26.25" customHeight="1" x14ac:dyDescent="0.15">
      <c r="A109" s="897" t="s">
        <v>404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405</v>
      </c>
      <c r="AB109" s="876"/>
      <c r="AC109" s="876"/>
      <c r="AD109" s="876"/>
      <c r="AE109" s="877"/>
      <c r="AF109" s="875" t="s">
        <v>287</v>
      </c>
      <c r="AG109" s="876"/>
      <c r="AH109" s="876"/>
      <c r="AI109" s="876"/>
      <c r="AJ109" s="877"/>
      <c r="AK109" s="875" t="s">
        <v>286</v>
      </c>
      <c r="AL109" s="876"/>
      <c r="AM109" s="876"/>
      <c r="AN109" s="876"/>
      <c r="AO109" s="877"/>
      <c r="AP109" s="875" t="s">
        <v>406</v>
      </c>
      <c r="AQ109" s="876"/>
      <c r="AR109" s="876"/>
      <c r="AS109" s="876"/>
      <c r="AT109" s="878"/>
      <c r="AU109" s="897" t="s">
        <v>404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405</v>
      </c>
      <c r="BR109" s="876"/>
      <c r="BS109" s="876"/>
      <c r="BT109" s="876"/>
      <c r="BU109" s="877"/>
      <c r="BV109" s="875" t="s">
        <v>287</v>
      </c>
      <c r="BW109" s="876"/>
      <c r="BX109" s="876"/>
      <c r="BY109" s="876"/>
      <c r="BZ109" s="877"/>
      <c r="CA109" s="875" t="s">
        <v>286</v>
      </c>
      <c r="CB109" s="876"/>
      <c r="CC109" s="876"/>
      <c r="CD109" s="876"/>
      <c r="CE109" s="877"/>
      <c r="CF109" s="898" t="s">
        <v>406</v>
      </c>
      <c r="CG109" s="898"/>
      <c r="CH109" s="898"/>
      <c r="CI109" s="898"/>
      <c r="CJ109" s="898"/>
      <c r="CK109" s="875" t="s">
        <v>407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405</v>
      </c>
      <c r="DH109" s="876"/>
      <c r="DI109" s="876"/>
      <c r="DJ109" s="876"/>
      <c r="DK109" s="877"/>
      <c r="DL109" s="875" t="s">
        <v>287</v>
      </c>
      <c r="DM109" s="876"/>
      <c r="DN109" s="876"/>
      <c r="DO109" s="876"/>
      <c r="DP109" s="877"/>
      <c r="DQ109" s="875" t="s">
        <v>286</v>
      </c>
      <c r="DR109" s="876"/>
      <c r="DS109" s="876"/>
      <c r="DT109" s="876"/>
      <c r="DU109" s="877"/>
      <c r="DV109" s="875" t="s">
        <v>406</v>
      </c>
      <c r="DW109" s="876"/>
      <c r="DX109" s="876"/>
      <c r="DY109" s="876"/>
      <c r="DZ109" s="878"/>
    </row>
    <row r="110" spans="1:131" s="197" customFormat="1" ht="26.25" customHeight="1" x14ac:dyDescent="0.15">
      <c r="A110" s="879" t="s">
        <v>408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1176397</v>
      </c>
      <c r="AB110" s="883"/>
      <c r="AC110" s="883"/>
      <c r="AD110" s="883"/>
      <c r="AE110" s="884"/>
      <c r="AF110" s="885">
        <v>1150338</v>
      </c>
      <c r="AG110" s="883"/>
      <c r="AH110" s="883"/>
      <c r="AI110" s="883"/>
      <c r="AJ110" s="884"/>
      <c r="AK110" s="885">
        <v>1104638</v>
      </c>
      <c r="AL110" s="883"/>
      <c r="AM110" s="883"/>
      <c r="AN110" s="883"/>
      <c r="AO110" s="884"/>
      <c r="AP110" s="886">
        <v>24.6</v>
      </c>
      <c r="AQ110" s="887"/>
      <c r="AR110" s="887"/>
      <c r="AS110" s="887"/>
      <c r="AT110" s="888"/>
      <c r="AU110" s="889" t="s">
        <v>61</v>
      </c>
      <c r="AV110" s="890"/>
      <c r="AW110" s="890"/>
      <c r="AX110" s="890"/>
      <c r="AY110" s="891"/>
      <c r="AZ110" s="933" t="s">
        <v>409</v>
      </c>
      <c r="BA110" s="880"/>
      <c r="BB110" s="880"/>
      <c r="BC110" s="880"/>
      <c r="BD110" s="880"/>
      <c r="BE110" s="880"/>
      <c r="BF110" s="880"/>
      <c r="BG110" s="880"/>
      <c r="BH110" s="880"/>
      <c r="BI110" s="880"/>
      <c r="BJ110" s="880"/>
      <c r="BK110" s="880"/>
      <c r="BL110" s="880"/>
      <c r="BM110" s="880"/>
      <c r="BN110" s="880"/>
      <c r="BO110" s="880"/>
      <c r="BP110" s="881"/>
      <c r="BQ110" s="919">
        <v>11151067</v>
      </c>
      <c r="BR110" s="920"/>
      <c r="BS110" s="920"/>
      <c r="BT110" s="920"/>
      <c r="BU110" s="920"/>
      <c r="BV110" s="920">
        <v>10903790</v>
      </c>
      <c r="BW110" s="920"/>
      <c r="BX110" s="920"/>
      <c r="BY110" s="920"/>
      <c r="BZ110" s="920"/>
      <c r="CA110" s="920">
        <v>10626315</v>
      </c>
      <c r="CB110" s="920"/>
      <c r="CC110" s="920"/>
      <c r="CD110" s="920"/>
      <c r="CE110" s="920"/>
      <c r="CF110" s="934">
        <v>236.6</v>
      </c>
      <c r="CG110" s="935"/>
      <c r="CH110" s="935"/>
      <c r="CI110" s="935"/>
      <c r="CJ110" s="935"/>
      <c r="CK110" s="936" t="s">
        <v>410</v>
      </c>
      <c r="CL110" s="937"/>
      <c r="CM110" s="916" t="s">
        <v>411</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19" t="s">
        <v>112</v>
      </c>
      <c r="DH110" s="920"/>
      <c r="DI110" s="920"/>
      <c r="DJ110" s="920"/>
      <c r="DK110" s="920"/>
      <c r="DL110" s="920" t="s">
        <v>112</v>
      </c>
      <c r="DM110" s="920"/>
      <c r="DN110" s="920"/>
      <c r="DO110" s="920"/>
      <c r="DP110" s="920"/>
      <c r="DQ110" s="920" t="s">
        <v>112</v>
      </c>
      <c r="DR110" s="920"/>
      <c r="DS110" s="920"/>
      <c r="DT110" s="920"/>
      <c r="DU110" s="920"/>
      <c r="DV110" s="921" t="s">
        <v>112</v>
      </c>
      <c r="DW110" s="921"/>
      <c r="DX110" s="921"/>
      <c r="DY110" s="921"/>
      <c r="DZ110" s="922"/>
    </row>
    <row r="111" spans="1:131" s="197" customFormat="1" ht="26.25" customHeight="1" x14ac:dyDescent="0.15">
      <c r="A111" s="923" t="s">
        <v>412</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112</v>
      </c>
      <c r="AB111" s="927"/>
      <c r="AC111" s="927"/>
      <c r="AD111" s="927"/>
      <c r="AE111" s="928"/>
      <c r="AF111" s="929" t="s">
        <v>112</v>
      </c>
      <c r="AG111" s="927"/>
      <c r="AH111" s="927"/>
      <c r="AI111" s="927"/>
      <c r="AJ111" s="928"/>
      <c r="AK111" s="929" t="s">
        <v>112</v>
      </c>
      <c r="AL111" s="927"/>
      <c r="AM111" s="927"/>
      <c r="AN111" s="927"/>
      <c r="AO111" s="928"/>
      <c r="AP111" s="930" t="s">
        <v>112</v>
      </c>
      <c r="AQ111" s="931"/>
      <c r="AR111" s="931"/>
      <c r="AS111" s="931"/>
      <c r="AT111" s="932"/>
      <c r="AU111" s="892"/>
      <c r="AV111" s="893"/>
      <c r="AW111" s="893"/>
      <c r="AX111" s="893"/>
      <c r="AY111" s="894"/>
      <c r="AZ111" s="942" t="s">
        <v>413</v>
      </c>
      <c r="BA111" s="943"/>
      <c r="BB111" s="943"/>
      <c r="BC111" s="943"/>
      <c r="BD111" s="943"/>
      <c r="BE111" s="943"/>
      <c r="BF111" s="943"/>
      <c r="BG111" s="943"/>
      <c r="BH111" s="943"/>
      <c r="BI111" s="943"/>
      <c r="BJ111" s="943"/>
      <c r="BK111" s="943"/>
      <c r="BL111" s="943"/>
      <c r="BM111" s="943"/>
      <c r="BN111" s="943"/>
      <c r="BO111" s="943"/>
      <c r="BP111" s="944"/>
      <c r="BQ111" s="912">
        <v>396806</v>
      </c>
      <c r="BR111" s="913"/>
      <c r="BS111" s="913"/>
      <c r="BT111" s="913"/>
      <c r="BU111" s="913"/>
      <c r="BV111" s="913">
        <v>349299</v>
      </c>
      <c r="BW111" s="913"/>
      <c r="BX111" s="913"/>
      <c r="BY111" s="913"/>
      <c r="BZ111" s="913"/>
      <c r="CA111" s="913">
        <v>314494</v>
      </c>
      <c r="CB111" s="913"/>
      <c r="CC111" s="913"/>
      <c r="CD111" s="913"/>
      <c r="CE111" s="913"/>
      <c r="CF111" s="907">
        <v>7</v>
      </c>
      <c r="CG111" s="908"/>
      <c r="CH111" s="908"/>
      <c r="CI111" s="908"/>
      <c r="CJ111" s="908"/>
      <c r="CK111" s="938"/>
      <c r="CL111" s="939"/>
      <c r="CM111" s="909" t="s">
        <v>414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112</v>
      </c>
      <c r="DH111" s="913"/>
      <c r="DI111" s="913"/>
      <c r="DJ111" s="913"/>
      <c r="DK111" s="913"/>
      <c r="DL111" s="913" t="s">
        <v>112</v>
      </c>
      <c r="DM111" s="913"/>
      <c r="DN111" s="913"/>
      <c r="DO111" s="913"/>
      <c r="DP111" s="913"/>
      <c r="DQ111" s="913" t="s">
        <v>112</v>
      </c>
      <c r="DR111" s="913"/>
      <c r="DS111" s="913"/>
      <c r="DT111" s="913"/>
      <c r="DU111" s="913"/>
      <c r="DV111" s="914" t="s">
        <v>112</v>
      </c>
      <c r="DW111" s="914"/>
      <c r="DX111" s="914"/>
      <c r="DY111" s="914"/>
      <c r="DZ111" s="915"/>
    </row>
    <row r="112" spans="1:131" s="197" customFormat="1" ht="26.25" customHeight="1" x14ac:dyDescent="0.15">
      <c r="A112" s="945" t="s">
        <v>415</v>
      </c>
      <c r="B112" s="946"/>
      <c r="C112" s="943" t="s">
        <v>416</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51" t="s">
        <v>112</v>
      </c>
      <c r="AB112" s="952"/>
      <c r="AC112" s="952"/>
      <c r="AD112" s="952"/>
      <c r="AE112" s="953"/>
      <c r="AF112" s="954" t="s">
        <v>112</v>
      </c>
      <c r="AG112" s="952"/>
      <c r="AH112" s="952"/>
      <c r="AI112" s="952"/>
      <c r="AJ112" s="953"/>
      <c r="AK112" s="954" t="s">
        <v>112</v>
      </c>
      <c r="AL112" s="952"/>
      <c r="AM112" s="952"/>
      <c r="AN112" s="952"/>
      <c r="AO112" s="953"/>
      <c r="AP112" s="955" t="s">
        <v>112</v>
      </c>
      <c r="AQ112" s="956"/>
      <c r="AR112" s="956"/>
      <c r="AS112" s="956"/>
      <c r="AT112" s="957"/>
      <c r="AU112" s="892"/>
      <c r="AV112" s="893"/>
      <c r="AW112" s="893"/>
      <c r="AX112" s="893"/>
      <c r="AY112" s="894"/>
      <c r="AZ112" s="942" t="s">
        <v>417</v>
      </c>
      <c r="BA112" s="943"/>
      <c r="BB112" s="943"/>
      <c r="BC112" s="943"/>
      <c r="BD112" s="943"/>
      <c r="BE112" s="943"/>
      <c r="BF112" s="943"/>
      <c r="BG112" s="943"/>
      <c r="BH112" s="943"/>
      <c r="BI112" s="943"/>
      <c r="BJ112" s="943"/>
      <c r="BK112" s="943"/>
      <c r="BL112" s="943"/>
      <c r="BM112" s="943"/>
      <c r="BN112" s="943"/>
      <c r="BO112" s="943"/>
      <c r="BP112" s="944"/>
      <c r="BQ112" s="912">
        <v>3966559</v>
      </c>
      <c r="BR112" s="913"/>
      <c r="BS112" s="913"/>
      <c r="BT112" s="913"/>
      <c r="BU112" s="913"/>
      <c r="BV112" s="913">
        <v>4125649</v>
      </c>
      <c r="BW112" s="913"/>
      <c r="BX112" s="913"/>
      <c r="BY112" s="913"/>
      <c r="BZ112" s="913"/>
      <c r="CA112" s="913">
        <v>4354494</v>
      </c>
      <c r="CB112" s="913"/>
      <c r="CC112" s="913"/>
      <c r="CD112" s="913"/>
      <c r="CE112" s="913"/>
      <c r="CF112" s="907">
        <v>96.9</v>
      </c>
      <c r="CG112" s="908"/>
      <c r="CH112" s="908"/>
      <c r="CI112" s="908"/>
      <c r="CJ112" s="908"/>
      <c r="CK112" s="938"/>
      <c r="CL112" s="939"/>
      <c r="CM112" s="909" t="s">
        <v>418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112</v>
      </c>
      <c r="DH112" s="913"/>
      <c r="DI112" s="913"/>
      <c r="DJ112" s="913"/>
      <c r="DK112" s="913"/>
      <c r="DL112" s="913" t="s">
        <v>112</v>
      </c>
      <c r="DM112" s="913"/>
      <c r="DN112" s="913"/>
      <c r="DO112" s="913"/>
      <c r="DP112" s="913"/>
      <c r="DQ112" s="913" t="s">
        <v>112</v>
      </c>
      <c r="DR112" s="913"/>
      <c r="DS112" s="913"/>
      <c r="DT112" s="913"/>
      <c r="DU112" s="913"/>
      <c r="DV112" s="914" t="s">
        <v>112</v>
      </c>
      <c r="DW112" s="914"/>
      <c r="DX112" s="914"/>
      <c r="DY112" s="914"/>
      <c r="DZ112" s="915"/>
    </row>
    <row r="113" spans="1:130" s="197" customFormat="1" ht="26.25" customHeight="1" x14ac:dyDescent="0.15">
      <c r="A113" s="947"/>
      <c r="B113" s="948"/>
      <c r="C113" s="943" t="s">
        <v>419</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26">
        <v>296490</v>
      </c>
      <c r="AB113" s="927"/>
      <c r="AC113" s="927"/>
      <c r="AD113" s="927"/>
      <c r="AE113" s="928"/>
      <c r="AF113" s="929">
        <v>305686</v>
      </c>
      <c r="AG113" s="927"/>
      <c r="AH113" s="927"/>
      <c r="AI113" s="927"/>
      <c r="AJ113" s="928"/>
      <c r="AK113" s="929">
        <v>419087</v>
      </c>
      <c r="AL113" s="927"/>
      <c r="AM113" s="927"/>
      <c r="AN113" s="927"/>
      <c r="AO113" s="928"/>
      <c r="AP113" s="930">
        <v>9.3000000000000007</v>
      </c>
      <c r="AQ113" s="931"/>
      <c r="AR113" s="931"/>
      <c r="AS113" s="931"/>
      <c r="AT113" s="932"/>
      <c r="AU113" s="892"/>
      <c r="AV113" s="893"/>
      <c r="AW113" s="893"/>
      <c r="AX113" s="893"/>
      <c r="AY113" s="894"/>
      <c r="AZ113" s="942" t="s">
        <v>420</v>
      </c>
      <c r="BA113" s="943"/>
      <c r="BB113" s="943"/>
      <c r="BC113" s="943"/>
      <c r="BD113" s="943"/>
      <c r="BE113" s="943"/>
      <c r="BF113" s="943"/>
      <c r="BG113" s="943"/>
      <c r="BH113" s="943"/>
      <c r="BI113" s="943"/>
      <c r="BJ113" s="943"/>
      <c r="BK113" s="943"/>
      <c r="BL113" s="943"/>
      <c r="BM113" s="943"/>
      <c r="BN113" s="943"/>
      <c r="BO113" s="943"/>
      <c r="BP113" s="944"/>
      <c r="BQ113" s="912">
        <v>3359</v>
      </c>
      <c r="BR113" s="913"/>
      <c r="BS113" s="913"/>
      <c r="BT113" s="913"/>
      <c r="BU113" s="913"/>
      <c r="BV113" s="913">
        <v>2153</v>
      </c>
      <c r="BW113" s="913"/>
      <c r="BX113" s="913"/>
      <c r="BY113" s="913"/>
      <c r="BZ113" s="913"/>
      <c r="CA113" s="913">
        <v>67627</v>
      </c>
      <c r="CB113" s="913"/>
      <c r="CC113" s="913"/>
      <c r="CD113" s="913"/>
      <c r="CE113" s="913"/>
      <c r="CF113" s="907">
        <v>1.5</v>
      </c>
      <c r="CG113" s="908"/>
      <c r="CH113" s="908"/>
      <c r="CI113" s="908"/>
      <c r="CJ113" s="908"/>
      <c r="CK113" s="938"/>
      <c r="CL113" s="939"/>
      <c r="CM113" s="909" t="s">
        <v>421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51" t="s">
        <v>112</v>
      </c>
      <c r="DH113" s="952"/>
      <c r="DI113" s="952"/>
      <c r="DJ113" s="952"/>
      <c r="DK113" s="953"/>
      <c r="DL113" s="954" t="s">
        <v>112</v>
      </c>
      <c r="DM113" s="952"/>
      <c r="DN113" s="952"/>
      <c r="DO113" s="952"/>
      <c r="DP113" s="953"/>
      <c r="DQ113" s="954" t="s">
        <v>112</v>
      </c>
      <c r="DR113" s="952"/>
      <c r="DS113" s="952"/>
      <c r="DT113" s="952"/>
      <c r="DU113" s="953"/>
      <c r="DV113" s="955" t="s">
        <v>112</v>
      </c>
      <c r="DW113" s="956"/>
      <c r="DX113" s="956"/>
      <c r="DY113" s="956"/>
      <c r="DZ113" s="957"/>
    </row>
    <row r="114" spans="1:130" s="197" customFormat="1" ht="26.25" customHeight="1" x14ac:dyDescent="0.15">
      <c r="A114" s="947"/>
      <c r="B114" s="948"/>
      <c r="C114" s="943" t="s">
        <v>422</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51">
        <v>2708</v>
      </c>
      <c r="AB114" s="952"/>
      <c r="AC114" s="952"/>
      <c r="AD114" s="952"/>
      <c r="AE114" s="953"/>
      <c r="AF114" s="954">
        <v>1241</v>
      </c>
      <c r="AG114" s="952"/>
      <c r="AH114" s="952"/>
      <c r="AI114" s="952"/>
      <c r="AJ114" s="953"/>
      <c r="AK114" s="954">
        <v>549</v>
      </c>
      <c r="AL114" s="952"/>
      <c r="AM114" s="952"/>
      <c r="AN114" s="952"/>
      <c r="AO114" s="953"/>
      <c r="AP114" s="955">
        <v>0</v>
      </c>
      <c r="AQ114" s="956"/>
      <c r="AR114" s="956"/>
      <c r="AS114" s="956"/>
      <c r="AT114" s="957"/>
      <c r="AU114" s="892"/>
      <c r="AV114" s="893"/>
      <c r="AW114" s="893"/>
      <c r="AX114" s="893"/>
      <c r="AY114" s="894"/>
      <c r="AZ114" s="942" t="s">
        <v>423</v>
      </c>
      <c r="BA114" s="943"/>
      <c r="BB114" s="943"/>
      <c r="BC114" s="943"/>
      <c r="BD114" s="943"/>
      <c r="BE114" s="943"/>
      <c r="BF114" s="943"/>
      <c r="BG114" s="943"/>
      <c r="BH114" s="943"/>
      <c r="BI114" s="943"/>
      <c r="BJ114" s="943"/>
      <c r="BK114" s="943"/>
      <c r="BL114" s="943"/>
      <c r="BM114" s="943"/>
      <c r="BN114" s="943"/>
      <c r="BO114" s="943"/>
      <c r="BP114" s="944"/>
      <c r="BQ114" s="912">
        <v>1565765</v>
      </c>
      <c r="BR114" s="913"/>
      <c r="BS114" s="913"/>
      <c r="BT114" s="913"/>
      <c r="BU114" s="913"/>
      <c r="BV114" s="913">
        <v>1545779</v>
      </c>
      <c r="BW114" s="913"/>
      <c r="BX114" s="913"/>
      <c r="BY114" s="913"/>
      <c r="BZ114" s="913"/>
      <c r="CA114" s="913">
        <v>1333047</v>
      </c>
      <c r="CB114" s="913"/>
      <c r="CC114" s="913"/>
      <c r="CD114" s="913"/>
      <c r="CE114" s="913"/>
      <c r="CF114" s="907">
        <v>29.7</v>
      </c>
      <c r="CG114" s="908"/>
      <c r="CH114" s="908"/>
      <c r="CI114" s="908"/>
      <c r="CJ114" s="908"/>
      <c r="CK114" s="938"/>
      <c r="CL114" s="939"/>
      <c r="CM114" s="909" t="s">
        <v>424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51">
        <v>184130</v>
      </c>
      <c r="DH114" s="952"/>
      <c r="DI114" s="952"/>
      <c r="DJ114" s="952"/>
      <c r="DK114" s="953"/>
      <c r="DL114" s="954">
        <v>166348</v>
      </c>
      <c r="DM114" s="952"/>
      <c r="DN114" s="952"/>
      <c r="DO114" s="952"/>
      <c r="DP114" s="953"/>
      <c r="DQ114" s="954">
        <v>166849</v>
      </c>
      <c r="DR114" s="952"/>
      <c r="DS114" s="952"/>
      <c r="DT114" s="952"/>
      <c r="DU114" s="953"/>
      <c r="DV114" s="955">
        <v>3.7</v>
      </c>
      <c r="DW114" s="956"/>
      <c r="DX114" s="956"/>
      <c r="DY114" s="956"/>
      <c r="DZ114" s="957"/>
    </row>
    <row r="115" spans="1:130" s="197" customFormat="1" ht="26.25" customHeight="1" x14ac:dyDescent="0.15">
      <c r="A115" s="947"/>
      <c r="B115" s="948"/>
      <c r="C115" s="943" t="s">
        <v>425</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26">
        <v>53504</v>
      </c>
      <c r="AB115" s="927"/>
      <c r="AC115" s="927"/>
      <c r="AD115" s="927"/>
      <c r="AE115" s="928"/>
      <c r="AF115" s="929">
        <v>52591</v>
      </c>
      <c r="AG115" s="927"/>
      <c r="AH115" s="927"/>
      <c r="AI115" s="927"/>
      <c r="AJ115" s="928"/>
      <c r="AK115" s="929">
        <v>49076</v>
      </c>
      <c r="AL115" s="927"/>
      <c r="AM115" s="927"/>
      <c r="AN115" s="927"/>
      <c r="AO115" s="928"/>
      <c r="AP115" s="930">
        <v>1.1000000000000001</v>
      </c>
      <c r="AQ115" s="931"/>
      <c r="AR115" s="931"/>
      <c r="AS115" s="931"/>
      <c r="AT115" s="932"/>
      <c r="AU115" s="892"/>
      <c r="AV115" s="893"/>
      <c r="AW115" s="893"/>
      <c r="AX115" s="893"/>
      <c r="AY115" s="894"/>
      <c r="AZ115" s="942" t="s">
        <v>426</v>
      </c>
      <c r="BA115" s="943"/>
      <c r="BB115" s="943"/>
      <c r="BC115" s="943"/>
      <c r="BD115" s="943"/>
      <c r="BE115" s="943"/>
      <c r="BF115" s="943"/>
      <c r="BG115" s="943"/>
      <c r="BH115" s="943"/>
      <c r="BI115" s="943"/>
      <c r="BJ115" s="943"/>
      <c r="BK115" s="943"/>
      <c r="BL115" s="943"/>
      <c r="BM115" s="943"/>
      <c r="BN115" s="943"/>
      <c r="BO115" s="943"/>
      <c r="BP115" s="944"/>
      <c r="BQ115" s="912" t="s">
        <v>112</v>
      </c>
      <c r="BR115" s="913"/>
      <c r="BS115" s="913"/>
      <c r="BT115" s="913"/>
      <c r="BU115" s="913"/>
      <c r="BV115" s="913" t="s">
        <v>112</v>
      </c>
      <c r="BW115" s="913"/>
      <c r="BX115" s="913"/>
      <c r="BY115" s="913"/>
      <c r="BZ115" s="913"/>
      <c r="CA115" s="913" t="s">
        <v>112</v>
      </c>
      <c r="CB115" s="913"/>
      <c r="CC115" s="913"/>
      <c r="CD115" s="913"/>
      <c r="CE115" s="913"/>
      <c r="CF115" s="907" t="s">
        <v>112</v>
      </c>
      <c r="CG115" s="908"/>
      <c r="CH115" s="908"/>
      <c r="CI115" s="908"/>
      <c r="CJ115" s="908"/>
      <c r="CK115" s="938"/>
      <c r="CL115" s="939"/>
      <c r="CM115" s="942" t="s">
        <v>427</v>
      </c>
      <c r="CN115" s="966"/>
      <c r="CO115" s="966"/>
      <c r="CP115" s="966"/>
      <c r="CQ115" s="966"/>
      <c r="CR115" s="966"/>
      <c r="CS115" s="966"/>
      <c r="CT115" s="966"/>
      <c r="CU115" s="966"/>
      <c r="CV115" s="966"/>
      <c r="CW115" s="966"/>
      <c r="CX115" s="966"/>
      <c r="CY115" s="966"/>
      <c r="CZ115" s="966"/>
      <c r="DA115" s="966"/>
      <c r="DB115" s="966"/>
      <c r="DC115" s="966"/>
      <c r="DD115" s="966"/>
      <c r="DE115" s="966"/>
      <c r="DF115" s="944"/>
      <c r="DG115" s="951" t="s">
        <v>112</v>
      </c>
      <c r="DH115" s="952"/>
      <c r="DI115" s="952"/>
      <c r="DJ115" s="952"/>
      <c r="DK115" s="953"/>
      <c r="DL115" s="954" t="s">
        <v>112</v>
      </c>
      <c r="DM115" s="952"/>
      <c r="DN115" s="952"/>
      <c r="DO115" s="952"/>
      <c r="DP115" s="953"/>
      <c r="DQ115" s="954" t="s">
        <v>112</v>
      </c>
      <c r="DR115" s="952"/>
      <c r="DS115" s="952"/>
      <c r="DT115" s="952"/>
      <c r="DU115" s="953"/>
      <c r="DV115" s="955" t="s">
        <v>112</v>
      </c>
      <c r="DW115" s="956"/>
      <c r="DX115" s="956"/>
      <c r="DY115" s="956"/>
      <c r="DZ115" s="957"/>
    </row>
    <row r="116" spans="1:130" s="197" customFormat="1" ht="26.25" customHeight="1" x14ac:dyDescent="0.15">
      <c r="A116" s="949"/>
      <c r="B116" s="950"/>
      <c r="C116" s="964" t="s">
        <v>428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1">
        <v>222</v>
      </c>
      <c r="AB116" s="952"/>
      <c r="AC116" s="952"/>
      <c r="AD116" s="952"/>
      <c r="AE116" s="953"/>
      <c r="AF116" s="954">
        <v>83</v>
      </c>
      <c r="AG116" s="952"/>
      <c r="AH116" s="952"/>
      <c r="AI116" s="952"/>
      <c r="AJ116" s="953"/>
      <c r="AK116" s="954">
        <v>35</v>
      </c>
      <c r="AL116" s="952"/>
      <c r="AM116" s="952"/>
      <c r="AN116" s="952"/>
      <c r="AO116" s="953"/>
      <c r="AP116" s="955">
        <v>0</v>
      </c>
      <c r="AQ116" s="956"/>
      <c r="AR116" s="956"/>
      <c r="AS116" s="956"/>
      <c r="AT116" s="957"/>
      <c r="AU116" s="892"/>
      <c r="AV116" s="893"/>
      <c r="AW116" s="893"/>
      <c r="AX116" s="893"/>
      <c r="AY116" s="894"/>
      <c r="AZ116" s="942" t="s">
        <v>429</v>
      </c>
      <c r="BA116" s="943"/>
      <c r="BB116" s="943"/>
      <c r="BC116" s="943"/>
      <c r="BD116" s="943"/>
      <c r="BE116" s="943"/>
      <c r="BF116" s="943"/>
      <c r="BG116" s="943"/>
      <c r="BH116" s="943"/>
      <c r="BI116" s="943"/>
      <c r="BJ116" s="943"/>
      <c r="BK116" s="943"/>
      <c r="BL116" s="943"/>
      <c r="BM116" s="943"/>
      <c r="BN116" s="943"/>
      <c r="BO116" s="943"/>
      <c r="BP116" s="944"/>
      <c r="BQ116" s="912" t="s">
        <v>112</v>
      </c>
      <c r="BR116" s="913"/>
      <c r="BS116" s="913"/>
      <c r="BT116" s="913"/>
      <c r="BU116" s="913"/>
      <c r="BV116" s="913" t="s">
        <v>112</v>
      </c>
      <c r="BW116" s="913"/>
      <c r="BX116" s="913"/>
      <c r="BY116" s="913"/>
      <c r="BZ116" s="913"/>
      <c r="CA116" s="913" t="s">
        <v>112</v>
      </c>
      <c r="CB116" s="913"/>
      <c r="CC116" s="913"/>
      <c r="CD116" s="913"/>
      <c r="CE116" s="913"/>
      <c r="CF116" s="907" t="s">
        <v>112</v>
      </c>
      <c r="CG116" s="908"/>
      <c r="CH116" s="908"/>
      <c r="CI116" s="908"/>
      <c r="CJ116" s="908"/>
      <c r="CK116" s="938"/>
      <c r="CL116" s="939"/>
      <c r="CM116" s="909" t="s">
        <v>430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51">
        <v>98662</v>
      </c>
      <c r="DH116" s="952"/>
      <c r="DI116" s="952"/>
      <c r="DJ116" s="952"/>
      <c r="DK116" s="953"/>
      <c r="DL116" s="954">
        <v>86884</v>
      </c>
      <c r="DM116" s="952"/>
      <c r="DN116" s="952"/>
      <c r="DO116" s="952"/>
      <c r="DP116" s="953"/>
      <c r="DQ116" s="954">
        <v>75267</v>
      </c>
      <c r="DR116" s="952"/>
      <c r="DS116" s="952"/>
      <c r="DT116" s="952"/>
      <c r="DU116" s="953"/>
      <c r="DV116" s="955">
        <v>1.7</v>
      </c>
      <c r="DW116" s="956"/>
      <c r="DX116" s="956"/>
      <c r="DY116" s="956"/>
      <c r="DZ116" s="957"/>
    </row>
    <row r="117" spans="1:130" s="197" customFormat="1" ht="26.25" customHeight="1" x14ac:dyDescent="0.15">
      <c r="A117" s="897" t="s">
        <v>171</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86" t="s">
        <v>431</v>
      </c>
      <c r="Z117" s="877"/>
      <c r="AA117" s="989">
        <v>1529321</v>
      </c>
      <c r="AB117" s="959"/>
      <c r="AC117" s="959"/>
      <c r="AD117" s="959"/>
      <c r="AE117" s="960"/>
      <c r="AF117" s="958">
        <v>1509939</v>
      </c>
      <c r="AG117" s="959"/>
      <c r="AH117" s="959"/>
      <c r="AI117" s="959"/>
      <c r="AJ117" s="960"/>
      <c r="AK117" s="958">
        <v>1573385</v>
      </c>
      <c r="AL117" s="959"/>
      <c r="AM117" s="959"/>
      <c r="AN117" s="959"/>
      <c r="AO117" s="960"/>
      <c r="AP117" s="961"/>
      <c r="AQ117" s="962"/>
      <c r="AR117" s="962"/>
      <c r="AS117" s="962"/>
      <c r="AT117" s="963"/>
      <c r="AU117" s="892"/>
      <c r="AV117" s="893"/>
      <c r="AW117" s="893"/>
      <c r="AX117" s="893"/>
      <c r="AY117" s="894"/>
      <c r="AZ117" s="988" t="s">
        <v>432</v>
      </c>
      <c r="BA117" s="964"/>
      <c r="BB117" s="964"/>
      <c r="BC117" s="964"/>
      <c r="BD117" s="964"/>
      <c r="BE117" s="964"/>
      <c r="BF117" s="964"/>
      <c r="BG117" s="964"/>
      <c r="BH117" s="964"/>
      <c r="BI117" s="964"/>
      <c r="BJ117" s="964"/>
      <c r="BK117" s="964"/>
      <c r="BL117" s="964"/>
      <c r="BM117" s="964"/>
      <c r="BN117" s="964"/>
      <c r="BO117" s="964"/>
      <c r="BP117" s="965"/>
      <c r="BQ117" s="978" t="s">
        <v>112</v>
      </c>
      <c r="BR117" s="979"/>
      <c r="BS117" s="979"/>
      <c r="BT117" s="979"/>
      <c r="BU117" s="979"/>
      <c r="BV117" s="979" t="s">
        <v>112</v>
      </c>
      <c r="BW117" s="979"/>
      <c r="BX117" s="979"/>
      <c r="BY117" s="979"/>
      <c r="BZ117" s="979"/>
      <c r="CA117" s="979" t="s">
        <v>112</v>
      </c>
      <c r="CB117" s="979"/>
      <c r="CC117" s="979"/>
      <c r="CD117" s="979"/>
      <c r="CE117" s="979"/>
      <c r="CF117" s="907" t="s">
        <v>112</v>
      </c>
      <c r="CG117" s="908"/>
      <c r="CH117" s="908"/>
      <c r="CI117" s="908"/>
      <c r="CJ117" s="908"/>
      <c r="CK117" s="938"/>
      <c r="CL117" s="939"/>
      <c r="CM117" s="909" t="s">
        <v>433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51" t="s">
        <v>112</v>
      </c>
      <c r="DH117" s="952"/>
      <c r="DI117" s="952"/>
      <c r="DJ117" s="952"/>
      <c r="DK117" s="953"/>
      <c r="DL117" s="954" t="s">
        <v>112</v>
      </c>
      <c r="DM117" s="952"/>
      <c r="DN117" s="952"/>
      <c r="DO117" s="952"/>
      <c r="DP117" s="953"/>
      <c r="DQ117" s="954" t="s">
        <v>112</v>
      </c>
      <c r="DR117" s="952"/>
      <c r="DS117" s="952"/>
      <c r="DT117" s="952"/>
      <c r="DU117" s="953"/>
      <c r="DV117" s="955" t="s">
        <v>112</v>
      </c>
      <c r="DW117" s="956"/>
      <c r="DX117" s="956"/>
      <c r="DY117" s="956"/>
      <c r="DZ117" s="957"/>
    </row>
    <row r="118" spans="1:130" s="197" customFormat="1" ht="26.25" customHeight="1" x14ac:dyDescent="0.15">
      <c r="A118" s="897" t="s">
        <v>407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405</v>
      </c>
      <c r="AB118" s="876"/>
      <c r="AC118" s="876"/>
      <c r="AD118" s="876"/>
      <c r="AE118" s="877"/>
      <c r="AF118" s="875" t="s">
        <v>287</v>
      </c>
      <c r="AG118" s="876"/>
      <c r="AH118" s="876"/>
      <c r="AI118" s="876"/>
      <c r="AJ118" s="877"/>
      <c r="AK118" s="875" t="s">
        <v>286</v>
      </c>
      <c r="AL118" s="876"/>
      <c r="AM118" s="876"/>
      <c r="AN118" s="876"/>
      <c r="AO118" s="877"/>
      <c r="AP118" s="983" t="s">
        <v>406</v>
      </c>
      <c r="AQ118" s="984"/>
      <c r="AR118" s="984"/>
      <c r="AS118" s="984"/>
      <c r="AT118" s="985"/>
      <c r="AU118" s="895"/>
      <c r="AV118" s="896"/>
      <c r="AW118" s="896"/>
      <c r="AX118" s="896"/>
      <c r="AY118" s="896"/>
      <c r="AZ118" s="228" t="s">
        <v>171</v>
      </c>
      <c r="BA118" s="228"/>
      <c r="BB118" s="228"/>
      <c r="BC118" s="228"/>
      <c r="BD118" s="228"/>
      <c r="BE118" s="228"/>
      <c r="BF118" s="228"/>
      <c r="BG118" s="228"/>
      <c r="BH118" s="228"/>
      <c r="BI118" s="228"/>
      <c r="BJ118" s="228"/>
      <c r="BK118" s="228"/>
      <c r="BL118" s="228"/>
      <c r="BM118" s="228"/>
      <c r="BN118" s="228"/>
      <c r="BO118" s="986" t="s">
        <v>434</v>
      </c>
      <c r="BP118" s="987"/>
      <c r="BQ118" s="978">
        <v>17083556</v>
      </c>
      <c r="BR118" s="979"/>
      <c r="BS118" s="979"/>
      <c r="BT118" s="979"/>
      <c r="BU118" s="979"/>
      <c r="BV118" s="979">
        <v>16926670</v>
      </c>
      <c r="BW118" s="979"/>
      <c r="BX118" s="979"/>
      <c r="BY118" s="979"/>
      <c r="BZ118" s="979"/>
      <c r="CA118" s="979">
        <v>16695977</v>
      </c>
      <c r="CB118" s="979"/>
      <c r="CC118" s="979"/>
      <c r="CD118" s="979"/>
      <c r="CE118" s="979"/>
      <c r="CF118" s="980"/>
      <c r="CG118" s="981"/>
      <c r="CH118" s="981"/>
      <c r="CI118" s="981"/>
      <c r="CJ118" s="982"/>
      <c r="CK118" s="938"/>
      <c r="CL118" s="939"/>
      <c r="CM118" s="909" t="s">
        <v>435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51" t="s">
        <v>112</v>
      </c>
      <c r="DH118" s="952"/>
      <c r="DI118" s="952"/>
      <c r="DJ118" s="952"/>
      <c r="DK118" s="953"/>
      <c r="DL118" s="954" t="s">
        <v>112</v>
      </c>
      <c r="DM118" s="952"/>
      <c r="DN118" s="952"/>
      <c r="DO118" s="952"/>
      <c r="DP118" s="953"/>
      <c r="DQ118" s="954" t="s">
        <v>112</v>
      </c>
      <c r="DR118" s="952"/>
      <c r="DS118" s="952"/>
      <c r="DT118" s="952"/>
      <c r="DU118" s="953"/>
      <c r="DV118" s="955" t="s">
        <v>112</v>
      </c>
      <c r="DW118" s="956"/>
      <c r="DX118" s="956"/>
      <c r="DY118" s="956"/>
      <c r="DZ118" s="957"/>
    </row>
    <row r="119" spans="1:130" s="197" customFormat="1" ht="26.25" customHeight="1" x14ac:dyDescent="0.15">
      <c r="A119" s="967" t="s">
        <v>410</v>
      </c>
      <c r="B119" s="937"/>
      <c r="C119" s="916" t="s">
        <v>411</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82" t="s">
        <v>112</v>
      </c>
      <c r="AB119" s="883"/>
      <c r="AC119" s="883"/>
      <c r="AD119" s="883"/>
      <c r="AE119" s="884"/>
      <c r="AF119" s="885" t="s">
        <v>112</v>
      </c>
      <c r="AG119" s="883"/>
      <c r="AH119" s="883"/>
      <c r="AI119" s="883"/>
      <c r="AJ119" s="884"/>
      <c r="AK119" s="885" t="s">
        <v>112</v>
      </c>
      <c r="AL119" s="883"/>
      <c r="AM119" s="883"/>
      <c r="AN119" s="883"/>
      <c r="AO119" s="884"/>
      <c r="AP119" s="886" t="s">
        <v>112</v>
      </c>
      <c r="AQ119" s="887"/>
      <c r="AR119" s="887"/>
      <c r="AS119" s="887"/>
      <c r="AT119" s="888"/>
      <c r="AU119" s="970" t="s">
        <v>436</v>
      </c>
      <c r="AV119" s="971"/>
      <c r="AW119" s="971"/>
      <c r="AX119" s="971"/>
      <c r="AY119" s="972"/>
      <c r="AZ119" s="933" t="s">
        <v>437</v>
      </c>
      <c r="BA119" s="880"/>
      <c r="BB119" s="880"/>
      <c r="BC119" s="880"/>
      <c r="BD119" s="880"/>
      <c r="BE119" s="880"/>
      <c r="BF119" s="880"/>
      <c r="BG119" s="880"/>
      <c r="BH119" s="880"/>
      <c r="BI119" s="880"/>
      <c r="BJ119" s="880"/>
      <c r="BK119" s="880"/>
      <c r="BL119" s="880"/>
      <c r="BM119" s="880"/>
      <c r="BN119" s="880"/>
      <c r="BO119" s="880"/>
      <c r="BP119" s="881"/>
      <c r="BQ119" s="919">
        <v>1351350</v>
      </c>
      <c r="BR119" s="920"/>
      <c r="BS119" s="920"/>
      <c r="BT119" s="920"/>
      <c r="BU119" s="920"/>
      <c r="BV119" s="920">
        <v>1489761</v>
      </c>
      <c r="BW119" s="920"/>
      <c r="BX119" s="920"/>
      <c r="BY119" s="920"/>
      <c r="BZ119" s="920"/>
      <c r="CA119" s="920">
        <v>1594300</v>
      </c>
      <c r="CB119" s="920"/>
      <c r="CC119" s="920"/>
      <c r="CD119" s="920"/>
      <c r="CE119" s="920"/>
      <c r="CF119" s="934">
        <v>35.5</v>
      </c>
      <c r="CG119" s="935"/>
      <c r="CH119" s="935"/>
      <c r="CI119" s="935"/>
      <c r="CJ119" s="935"/>
      <c r="CK119" s="940"/>
      <c r="CL119" s="941"/>
      <c r="CM119" s="997" t="s">
        <v>438</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990">
        <v>114014</v>
      </c>
      <c r="DH119" s="991"/>
      <c r="DI119" s="991"/>
      <c r="DJ119" s="991"/>
      <c r="DK119" s="992"/>
      <c r="DL119" s="993">
        <v>96067</v>
      </c>
      <c r="DM119" s="991"/>
      <c r="DN119" s="991"/>
      <c r="DO119" s="991"/>
      <c r="DP119" s="992"/>
      <c r="DQ119" s="993">
        <v>72378</v>
      </c>
      <c r="DR119" s="991"/>
      <c r="DS119" s="991"/>
      <c r="DT119" s="991"/>
      <c r="DU119" s="992"/>
      <c r="DV119" s="994">
        <v>1.6</v>
      </c>
      <c r="DW119" s="995"/>
      <c r="DX119" s="995"/>
      <c r="DY119" s="995"/>
      <c r="DZ119" s="996"/>
    </row>
    <row r="120" spans="1:130" s="197" customFormat="1" ht="26.25" customHeight="1" x14ac:dyDescent="0.15">
      <c r="A120" s="968"/>
      <c r="B120" s="939"/>
      <c r="C120" s="909" t="s">
        <v>414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51" t="s">
        <v>112</v>
      </c>
      <c r="AB120" s="952"/>
      <c r="AC120" s="952"/>
      <c r="AD120" s="952"/>
      <c r="AE120" s="953"/>
      <c r="AF120" s="954" t="s">
        <v>112</v>
      </c>
      <c r="AG120" s="952"/>
      <c r="AH120" s="952"/>
      <c r="AI120" s="952"/>
      <c r="AJ120" s="953"/>
      <c r="AK120" s="954" t="s">
        <v>112</v>
      </c>
      <c r="AL120" s="952"/>
      <c r="AM120" s="952"/>
      <c r="AN120" s="952"/>
      <c r="AO120" s="953"/>
      <c r="AP120" s="955" t="s">
        <v>112</v>
      </c>
      <c r="AQ120" s="956"/>
      <c r="AR120" s="956"/>
      <c r="AS120" s="956"/>
      <c r="AT120" s="957"/>
      <c r="AU120" s="973"/>
      <c r="AV120" s="974"/>
      <c r="AW120" s="974"/>
      <c r="AX120" s="974"/>
      <c r="AY120" s="975"/>
      <c r="AZ120" s="942" t="s">
        <v>439</v>
      </c>
      <c r="BA120" s="943"/>
      <c r="BB120" s="943"/>
      <c r="BC120" s="943"/>
      <c r="BD120" s="943"/>
      <c r="BE120" s="943"/>
      <c r="BF120" s="943"/>
      <c r="BG120" s="943"/>
      <c r="BH120" s="943"/>
      <c r="BI120" s="943"/>
      <c r="BJ120" s="943"/>
      <c r="BK120" s="943"/>
      <c r="BL120" s="943"/>
      <c r="BM120" s="943"/>
      <c r="BN120" s="943"/>
      <c r="BO120" s="943"/>
      <c r="BP120" s="944"/>
      <c r="BQ120" s="912">
        <v>1520130</v>
      </c>
      <c r="BR120" s="913"/>
      <c r="BS120" s="913"/>
      <c r="BT120" s="913"/>
      <c r="BU120" s="913"/>
      <c r="BV120" s="913">
        <v>1720748</v>
      </c>
      <c r="BW120" s="913"/>
      <c r="BX120" s="913"/>
      <c r="BY120" s="913"/>
      <c r="BZ120" s="913"/>
      <c r="CA120" s="913">
        <v>1942008</v>
      </c>
      <c r="CB120" s="913"/>
      <c r="CC120" s="913"/>
      <c r="CD120" s="913"/>
      <c r="CE120" s="913"/>
      <c r="CF120" s="907">
        <v>43.2</v>
      </c>
      <c r="CG120" s="908"/>
      <c r="CH120" s="908"/>
      <c r="CI120" s="908"/>
      <c r="CJ120" s="908"/>
      <c r="CK120" s="1006" t="s">
        <v>440</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19">
        <v>2579040</v>
      </c>
      <c r="DH120" s="920"/>
      <c r="DI120" s="920"/>
      <c r="DJ120" s="920"/>
      <c r="DK120" s="920"/>
      <c r="DL120" s="920">
        <v>2833570</v>
      </c>
      <c r="DM120" s="920"/>
      <c r="DN120" s="920"/>
      <c r="DO120" s="920"/>
      <c r="DP120" s="920"/>
      <c r="DQ120" s="920">
        <v>3163948</v>
      </c>
      <c r="DR120" s="920"/>
      <c r="DS120" s="920"/>
      <c r="DT120" s="920"/>
      <c r="DU120" s="920"/>
      <c r="DV120" s="921">
        <v>70.400000000000006</v>
      </c>
      <c r="DW120" s="921"/>
      <c r="DX120" s="921"/>
      <c r="DY120" s="921"/>
      <c r="DZ120" s="922"/>
    </row>
    <row r="121" spans="1:130" s="197" customFormat="1" ht="26.25" customHeight="1" x14ac:dyDescent="0.15">
      <c r="A121" s="968"/>
      <c r="B121" s="939"/>
      <c r="C121" s="1003" t="s">
        <v>441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51" t="s">
        <v>112</v>
      </c>
      <c r="AB121" s="952"/>
      <c r="AC121" s="952"/>
      <c r="AD121" s="952"/>
      <c r="AE121" s="953"/>
      <c r="AF121" s="954" t="s">
        <v>112</v>
      </c>
      <c r="AG121" s="952"/>
      <c r="AH121" s="952"/>
      <c r="AI121" s="952"/>
      <c r="AJ121" s="953"/>
      <c r="AK121" s="954" t="s">
        <v>112</v>
      </c>
      <c r="AL121" s="952"/>
      <c r="AM121" s="952"/>
      <c r="AN121" s="952"/>
      <c r="AO121" s="953"/>
      <c r="AP121" s="955" t="s">
        <v>112</v>
      </c>
      <c r="AQ121" s="956"/>
      <c r="AR121" s="956"/>
      <c r="AS121" s="956"/>
      <c r="AT121" s="957"/>
      <c r="AU121" s="973"/>
      <c r="AV121" s="974"/>
      <c r="AW121" s="974"/>
      <c r="AX121" s="974"/>
      <c r="AY121" s="975"/>
      <c r="AZ121" s="988" t="s">
        <v>442</v>
      </c>
      <c r="BA121" s="964"/>
      <c r="BB121" s="964"/>
      <c r="BC121" s="964"/>
      <c r="BD121" s="964"/>
      <c r="BE121" s="964"/>
      <c r="BF121" s="964"/>
      <c r="BG121" s="964"/>
      <c r="BH121" s="964"/>
      <c r="BI121" s="964"/>
      <c r="BJ121" s="964"/>
      <c r="BK121" s="964"/>
      <c r="BL121" s="964"/>
      <c r="BM121" s="964"/>
      <c r="BN121" s="964"/>
      <c r="BO121" s="964"/>
      <c r="BP121" s="965"/>
      <c r="BQ121" s="978">
        <v>8269148</v>
      </c>
      <c r="BR121" s="979"/>
      <c r="BS121" s="979"/>
      <c r="BT121" s="979"/>
      <c r="BU121" s="979"/>
      <c r="BV121" s="979">
        <v>8566889</v>
      </c>
      <c r="BW121" s="979"/>
      <c r="BX121" s="979"/>
      <c r="BY121" s="979"/>
      <c r="BZ121" s="979"/>
      <c r="CA121" s="979">
        <v>8852521</v>
      </c>
      <c r="CB121" s="979"/>
      <c r="CC121" s="979"/>
      <c r="CD121" s="979"/>
      <c r="CE121" s="979"/>
      <c r="CF121" s="1017">
        <v>197.1</v>
      </c>
      <c r="CG121" s="1018"/>
      <c r="CH121" s="1018"/>
      <c r="CI121" s="1018"/>
      <c r="CJ121" s="1018"/>
      <c r="CK121" s="1009"/>
      <c r="CL121" s="1010"/>
      <c r="CM121" s="1010"/>
      <c r="CN121" s="1010"/>
      <c r="CO121" s="1011"/>
      <c r="CP121" s="1000" t="s">
        <v>387</v>
      </c>
      <c r="CQ121" s="1001"/>
      <c r="CR121" s="1001"/>
      <c r="CS121" s="1001"/>
      <c r="CT121" s="1001"/>
      <c r="CU121" s="1001"/>
      <c r="CV121" s="1001"/>
      <c r="CW121" s="1001"/>
      <c r="CX121" s="1001"/>
      <c r="CY121" s="1001"/>
      <c r="CZ121" s="1001"/>
      <c r="DA121" s="1001"/>
      <c r="DB121" s="1001"/>
      <c r="DC121" s="1001"/>
      <c r="DD121" s="1001"/>
      <c r="DE121" s="1001"/>
      <c r="DF121" s="1002"/>
      <c r="DG121" s="912">
        <v>1375290</v>
      </c>
      <c r="DH121" s="913"/>
      <c r="DI121" s="913"/>
      <c r="DJ121" s="913"/>
      <c r="DK121" s="913"/>
      <c r="DL121" s="913">
        <v>1284645</v>
      </c>
      <c r="DM121" s="913"/>
      <c r="DN121" s="913"/>
      <c r="DO121" s="913"/>
      <c r="DP121" s="913"/>
      <c r="DQ121" s="913">
        <v>1180793</v>
      </c>
      <c r="DR121" s="913"/>
      <c r="DS121" s="913"/>
      <c r="DT121" s="913"/>
      <c r="DU121" s="913"/>
      <c r="DV121" s="914">
        <v>26.3</v>
      </c>
      <c r="DW121" s="914"/>
      <c r="DX121" s="914"/>
      <c r="DY121" s="914"/>
      <c r="DZ121" s="915"/>
    </row>
    <row r="122" spans="1:130" s="197" customFormat="1" ht="26.25" customHeight="1" x14ac:dyDescent="0.15">
      <c r="A122" s="968"/>
      <c r="B122" s="939"/>
      <c r="C122" s="909" t="s">
        <v>424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51">
        <v>17871</v>
      </c>
      <c r="AB122" s="952"/>
      <c r="AC122" s="952"/>
      <c r="AD122" s="952"/>
      <c r="AE122" s="953"/>
      <c r="AF122" s="954">
        <v>17924</v>
      </c>
      <c r="AG122" s="952"/>
      <c r="AH122" s="952"/>
      <c r="AI122" s="952"/>
      <c r="AJ122" s="953"/>
      <c r="AK122" s="954">
        <v>16815</v>
      </c>
      <c r="AL122" s="952"/>
      <c r="AM122" s="952"/>
      <c r="AN122" s="952"/>
      <c r="AO122" s="953"/>
      <c r="AP122" s="955">
        <v>0.4</v>
      </c>
      <c r="AQ122" s="956"/>
      <c r="AR122" s="956"/>
      <c r="AS122" s="956"/>
      <c r="AT122" s="957"/>
      <c r="AU122" s="976"/>
      <c r="AV122" s="977"/>
      <c r="AW122" s="977"/>
      <c r="AX122" s="977"/>
      <c r="AY122" s="977"/>
      <c r="AZ122" s="228" t="s">
        <v>171</v>
      </c>
      <c r="BA122" s="228"/>
      <c r="BB122" s="228"/>
      <c r="BC122" s="228"/>
      <c r="BD122" s="228"/>
      <c r="BE122" s="228"/>
      <c r="BF122" s="228"/>
      <c r="BG122" s="228"/>
      <c r="BH122" s="228"/>
      <c r="BI122" s="228"/>
      <c r="BJ122" s="228"/>
      <c r="BK122" s="228"/>
      <c r="BL122" s="228"/>
      <c r="BM122" s="228"/>
      <c r="BN122" s="228"/>
      <c r="BO122" s="986" t="s">
        <v>443</v>
      </c>
      <c r="BP122" s="987"/>
      <c r="BQ122" s="1027">
        <v>11140628</v>
      </c>
      <c r="BR122" s="1028"/>
      <c r="BS122" s="1028"/>
      <c r="BT122" s="1028"/>
      <c r="BU122" s="1028"/>
      <c r="BV122" s="1028">
        <v>11777398</v>
      </c>
      <c r="BW122" s="1028"/>
      <c r="BX122" s="1028"/>
      <c r="BY122" s="1028"/>
      <c r="BZ122" s="1028"/>
      <c r="CA122" s="1028">
        <v>12388829</v>
      </c>
      <c r="CB122" s="1028"/>
      <c r="CC122" s="1028"/>
      <c r="CD122" s="1028"/>
      <c r="CE122" s="1028"/>
      <c r="CF122" s="980"/>
      <c r="CG122" s="981"/>
      <c r="CH122" s="981"/>
      <c r="CI122" s="981"/>
      <c r="CJ122" s="982"/>
      <c r="CK122" s="1009"/>
      <c r="CL122" s="1010"/>
      <c r="CM122" s="1010"/>
      <c r="CN122" s="1010"/>
      <c r="CO122" s="1011"/>
      <c r="CP122" s="1000" t="s">
        <v>388</v>
      </c>
      <c r="CQ122" s="1001"/>
      <c r="CR122" s="1001"/>
      <c r="CS122" s="1001"/>
      <c r="CT122" s="1001"/>
      <c r="CU122" s="1001"/>
      <c r="CV122" s="1001"/>
      <c r="CW122" s="1001"/>
      <c r="CX122" s="1001"/>
      <c r="CY122" s="1001"/>
      <c r="CZ122" s="1001"/>
      <c r="DA122" s="1001"/>
      <c r="DB122" s="1001"/>
      <c r="DC122" s="1001"/>
      <c r="DD122" s="1001"/>
      <c r="DE122" s="1001"/>
      <c r="DF122" s="1002"/>
      <c r="DG122" s="912">
        <v>5999</v>
      </c>
      <c r="DH122" s="913"/>
      <c r="DI122" s="913"/>
      <c r="DJ122" s="913"/>
      <c r="DK122" s="913"/>
      <c r="DL122" s="913">
        <v>5029</v>
      </c>
      <c r="DM122" s="913"/>
      <c r="DN122" s="913"/>
      <c r="DO122" s="913"/>
      <c r="DP122" s="913"/>
      <c r="DQ122" s="913">
        <v>8501</v>
      </c>
      <c r="DR122" s="913"/>
      <c r="DS122" s="913"/>
      <c r="DT122" s="913"/>
      <c r="DU122" s="913"/>
      <c r="DV122" s="914">
        <v>0.2</v>
      </c>
      <c r="DW122" s="914"/>
      <c r="DX122" s="914"/>
      <c r="DY122" s="914"/>
      <c r="DZ122" s="915"/>
    </row>
    <row r="123" spans="1:130" s="197" customFormat="1" ht="26.25" customHeight="1" thickBot="1" x14ac:dyDescent="0.2">
      <c r="A123" s="968"/>
      <c r="B123" s="939"/>
      <c r="C123" s="909" t="s">
        <v>430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51">
        <v>11938</v>
      </c>
      <c r="AB123" s="952"/>
      <c r="AC123" s="952"/>
      <c r="AD123" s="952"/>
      <c r="AE123" s="953"/>
      <c r="AF123" s="954">
        <v>11777</v>
      </c>
      <c r="AG123" s="952"/>
      <c r="AH123" s="952"/>
      <c r="AI123" s="952"/>
      <c r="AJ123" s="953"/>
      <c r="AK123" s="954">
        <v>11617</v>
      </c>
      <c r="AL123" s="952"/>
      <c r="AM123" s="952"/>
      <c r="AN123" s="952"/>
      <c r="AO123" s="953"/>
      <c r="AP123" s="955">
        <v>0.3</v>
      </c>
      <c r="AQ123" s="956"/>
      <c r="AR123" s="956"/>
      <c r="AS123" s="956"/>
      <c r="AT123" s="957"/>
      <c r="AU123" s="1024" t="s">
        <v>444</v>
      </c>
      <c r="AV123" s="1025"/>
      <c r="AW123" s="1025"/>
      <c r="AX123" s="1025"/>
      <c r="AY123" s="1025"/>
      <c r="AZ123" s="1025"/>
      <c r="BA123" s="1025"/>
      <c r="BB123" s="1025"/>
      <c r="BC123" s="1025"/>
      <c r="BD123" s="1025"/>
      <c r="BE123" s="1025"/>
      <c r="BF123" s="1025"/>
      <c r="BG123" s="1025"/>
      <c r="BH123" s="1025"/>
      <c r="BI123" s="1025"/>
      <c r="BJ123" s="1025"/>
      <c r="BK123" s="1025"/>
      <c r="BL123" s="1025"/>
      <c r="BM123" s="1025"/>
      <c r="BN123" s="1025"/>
      <c r="BO123" s="1025"/>
      <c r="BP123" s="1026"/>
      <c r="BQ123" s="1019">
        <v>134.19999999999999</v>
      </c>
      <c r="BR123" s="1020"/>
      <c r="BS123" s="1020"/>
      <c r="BT123" s="1020"/>
      <c r="BU123" s="1020"/>
      <c r="BV123" s="1020">
        <v>114.8</v>
      </c>
      <c r="BW123" s="1020"/>
      <c r="BX123" s="1020"/>
      <c r="BY123" s="1020"/>
      <c r="BZ123" s="1020"/>
      <c r="CA123" s="1020">
        <v>95.8</v>
      </c>
      <c r="CB123" s="1020"/>
      <c r="CC123" s="1020"/>
      <c r="CD123" s="1020"/>
      <c r="CE123" s="1020"/>
      <c r="CF123" s="1021"/>
      <c r="CG123" s="1022"/>
      <c r="CH123" s="1022"/>
      <c r="CI123" s="1022"/>
      <c r="CJ123" s="1023"/>
      <c r="CK123" s="1009"/>
      <c r="CL123" s="1010"/>
      <c r="CM123" s="1010"/>
      <c r="CN123" s="1010"/>
      <c r="CO123" s="1011"/>
      <c r="CP123" s="1000" t="s">
        <v>385</v>
      </c>
      <c r="CQ123" s="1001"/>
      <c r="CR123" s="1001"/>
      <c r="CS123" s="1001"/>
      <c r="CT123" s="1001"/>
      <c r="CU123" s="1001"/>
      <c r="CV123" s="1001"/>
      <c r="CW123" s="1001"/>
      <c r="CX123" s="1001"/>
      <c r="CY123" s="1001"/>
      <c r="CZ123" s="1001"/>
      <c r="DA123" s="1001"/>
      <c r="DB123" s="1001"/>
      <c r="DC123" s="1001"/>
      <c r="DD123" s="1001"/>
      <c r="DE123" s="1001"/>
      <c r="DF123" s="1002"/>
      <c r="DG123" s="951">
        <v>6230</v>
      </c>
      <c r="DH123" s="952"/>
      <c r="DI123" s="952"/>
      <c r="DJ123" s="952"/>
      <c r="DK123" s="953"/>
      <c r="DL123" s="954">
        <v>2405</v>
      </c>
      <c r="DM123" s="952"/>
      <c r="DN123" s="952"/>
      <c r="DO123" s="952"/>
      <c r="DP123" s="953"/>
      <c r="DQ123" s="954">
        <v>1252</v>
      </c>
      <c r="DR123" s="952"/>
      <c r="DS123" s="952"/>
      <c r="DT123" s="952"/>
      <c r="DU123" s="953"/>
      <c r="DV123" s="955">
        <v>0</v>
      </c>
      <c r="DW123" s="956"/>
      <c r="DX123" s="956"/>
      <c r="DY123" s="956"/>
      <c r="DZ123" s="957"/>
    </row>
    <row r="124" spans="1:130" s="197" customFormat="1" ht="26.25" customHeight="1" x14ac:dyDescent="0.15">
      <c r="A124" s="968"/>
      <c r="B124" s="939"/>
      <c r="C124" s="909" t="s">
        <v>433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51" t="s">
        <v>112</v>
      </c>
      <c r="AB124" s="952"/>
      <c r="AC124" s="952"/>
      <c r="AD124" s="952"/>
      <c r="AE124" s="953"/>
      <c r="AF124" s="954" t="s">
        <v>112</v>
      </c>
      <c r="AG124" s="952"/>
      <c r="AH124" s="952"/>
      <c r="AI124" s="952"/>
      <c r="AJ124" s="953"/>
      <c r="AK124" s="954" t="s">
        <v>112</v>
      </c>
      <c r="AL124" s="952"/>
      <c r="AM124" s="952"/>
      <c r="AN124" s="952"/>
      <c r="AO124" s="953"/>
      <c r="AP124" s="955" t="s">
        <v>112</v>
      </c>
      <c r="AQ124" s="956"/>
      <c r="AR124" s="956"/>
      <c r="AS124" s="956"/>
      <c r="AT124" s="9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2"/>
      <c r="CL124" s="1012"/>
      <c r="CM124" s="1012"/>
      <c r="CN124" s="1012"/>
      <c r="CO124" s="1013"/>
      <c r="CP124" s="1000" t="s">
        <v>445</v>
      </c>
      <c r="CQ124" s="1001"/>
      <c r="CR124" s="1001"/>
      <c r="CS124" s="1001"/>
      <c r="CT124" s="1001"/>
      <c r="CU124" s="1001"/>
      <c r="CV124" s="1001"/>
      <c r="CW124" s="1001"/>
      <c r="CX124" s="1001"/>
      <c r="CY124" s="1001"/>
      <c r="CZ124" s="1001"/>
      <c r="DA124" s="1001"/>
      <c r="DB124" s="1001"/>
      <c r="DC124" s="1001"/>
      <c r="DD124" s="1001"/>
      <c r="DE124" s="1001"/>
      <c r="DF124" s="1002"/>
      <c r="DG124" s="990" t="s">
        <v>112</v>
      </c>
      <c r="DH124" s="991"/>
      <c r="DI124" s="991"/>
      <c r="DJ124" s="991"/>
      <c r="DK124" s="992"/>
      <c r="DL124" s="993" t="s">
        <v>112</v>
      </c>
      <c r="DM124" s="991"/>
      <c r="DN124" s="991"/>
      <c r="DO124" s="991"/>
      <c r="DP124" s="992"/>
      <c r="DQ124" s="993" t="s">
        <v>112</v>
      </c>
      <c r="DR124" s="991"/>
      <c r="DS124" s="991"/>
      <c r="DT124" s="991"/>
      <c r="DU124" s="992"/>
      <c r="DV124" s="994" t="s">
        <v>112</v>
      </c>
      <c r="DW124" s="995"/>
      <c r="DX124" s="995"/>
      <c r="DY124" s="995"/>
      <c r="DZ124" s="996"/>
    </row>
    <row r="125" spans="1:130" s="197" customFormat="1" ht="26.25" customHeight="1" thickBot="1" x14ac:dyDescent="0.2">
      <c r="A125" s="968"/>
      <c r="B125" s="939"/>
      <c r="C125" s="909" t="s">
        <v>435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51" t="s">
        <v>112</v>
      </c>
      <c r="AB125" s="952"/>
      <c r="AC125" s="952"/>
      <c r="AD125" s="952"/>
      <c r="AE125" s="953"/>
      <c r="AF125" s="954" t="s">
        <v>112</v>
      </c>
      <c r="AG125" s="952"/>
      <c r="AH125" s="952"/>
      <c r="AI125" s="952"/>
      <c r="AJ125" s="953"/>
      <c r="AK125" s="954" t="s">
        <v>112</v>
      </c>
      <c r="AL125" s="952"/>
      <c r="AM125" s="952"/>
      <c r="AN125" s="952"/>
      <c r="AO125" s="953"/>
      <c r="AP125" s="955" t="s">
        <v>112</v>
      </c>
      <c r="AQ125" s="956"/>
      <c r="AR125" s="956"/>
      <c r="AS125" s="956"/>
      <c r="AT125" s="9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7" t="s">
        <v>446</v>
      </c>
      <c r="CL125" s="1007"/>
      <c r="CM125" s="1007"/>
      <c r="CN125" s="1007"/>
      <c r="CO125" s="1008"/>
      <c r="CP125" s="933" t="s">
        <v>447</v>
      </c>
      <c r="CQ125" s="880"/>
      <c r="CR125" s="880"/>
      <c r="CS125" s="880"/>
      <c r="CT125" s="880"/>
      <c r="CU125" s="880"/>
      <c r="CV125" s="880"/>
      <c r="CW125" s="880"/>
      <c r="CX125" s="880"/>
      <c r="CY125" s="880"/>
      <c r="CZ125" s="880"/>
      <c r="DA125" s="880"/>
      <c r="DB125" s="880"/>
      <c r="DC125" s="880"/>
      <c r="DD125" s="880"/>
      <c r="DE125" s="880"/>
      <c r="DF125" s="881"/>
      <c r="DG125" s="919" t="s">
        <v>112</v>
      </c>
      <c r="DH125" s="920"/>
      <c r="DI125" s="920"/>
      <c r="DJ125" s="920"/>
      <c r="DK125" s="920"/>
      <c r="DL125" s="920" t="s">
        <v>112</v>
      </c>
      <c r="DM125" s="920"/>
      <c r="DN125" s="920"/>
      <c r="DO125" s="920"/>
      <c r="DP125" s="920"/>
      <c r="DQ125" s="920" t="s">
        <v>112</v>
      </c>
      <c r="DR125" s="920"/>
      <c r="DS125" s="920"/>
      <c r="DT125" s="920"/>
      <c r="DU125" s="920"/>
      <c r="DV125" s="921" t="s">
        <v>112</v>
      </c>
      <c r="DW125" s="921"/>
      <c r="DX125" s="921"/>
      <c r="DY125" s="921"/>
      <c r="DZ125" s="922"/>
    </row>
    <row r="126" spans="1:130" s="197" customFormat="1" ht="26.25" customHeight="1" x14ac:dyDescent="0.15">
      <c r="A126" s="968"/>
      <c r="B126" s="939"/>
      <c r="C126" s="909" t="s">
        <v>438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51">
        <v>14803</v>
      </c>
      <c r="AB126" s="952"/>
      <c r="AC126" s="952"/>
      <c r="AD126" s="952"/>
      <c r="AE126" s="953"/>
      <c r="AF126" s="954">
        <v>13318</v>
      </c>
      <c r="AG126" s="952"/>
      <c r="AH126" s="952"/>
      <c r="AI126" s="952"/>
      <c r="AJ126" s="953"/>
      <c r="AK126" s="954">
        <v>11942</v>
      </c>
      <c r="AL126" s="952"/>
      <c r="AM126" s="952"/>
      <c r="AN126" s="952"/>
      <c r="AO126" s="953"/>
      <c r="AP126" s="955">
        <v>0.3</v>
      </c>
      <c r="AQ126" s="956"/>
      <c r="AR126" s="956"/>
      <c r="AS126" s="956"/>
      <c r="AT126" s="957"/>
      <c r="AU126" s="233"/>
      <c r="AV126" s="233"/>
      <c r="AW126" s="233"/>
      <c r="AX126" s="1029" t="s">
        <v>448</v>
      </c>
      <c r="AY126" s="1030"/>
      <c r="AZ126" s="1030"/>
      <c r="BA126" s="1030"/>
      <c r="BB126" s="1030"/>
      <c r="BC126" s="1030"/>
      <c r="BD126" s="1030"/>
      <c r="BE126" s="1031"/>
      <c r="BF126" s="1045" t="s">
        <v>449</v>
      </c>
      <c r="BG126" s="1030"/>
      <c r="BH126" s="1030"/>
      <c r="BI126" s="1030"/>
      <c r="BJ126" s="1030"/>
      <c r="BK126" s="1030"/>
      <c r="BL126" s="1031"/>
      <c r="BM126" s="1045" t="s">
        <v>450</v>
      </c>
      <c r="BN126" s="1030"/>
      <c r="BO126" s="1030"/>
      <c r="BP126" s="1030"/>
      <c r="BQ126" s="1030"/>
      <c r="BR126" s="1030"/>
      <c r="BS126" s="1031"/>
      <c r="BT126" s="1045" t="s">
        <v>451</v>
      </c>
      <c r="BU126" s="1030"/>
      <c r="BV126" s="1030"/>
      <c r="BW126" s="1030"/>
      <c r="BX126" s="1030"/>
      <c r="BY126" s="1030"/>
      <c r="BZ126" s="1046"/>
      <c r="CA126" s="233"/>
      <c r="CB126" s="233"/>
      <c r="CC126" s="233"/>
      <c r="CD126" s="234"/>
      <c r="CE126" s="234"/>
      <c r="CF126" s="234"/>
      <c r="CG126" s="231"/>
      <c r="CH126" s="231"/>
      <c r="CI126" s="231"/>
      <c r="CJ126" s="232"/>
      <c r="CK126" s="1010"/>
      <c r="CL126" s="1010"/>
      <c r="CM126" s="1010"/>
      <c r="CN126" s="1010"/>
      <c r="CO126" s="1011"/>
      <c r="CP126" s="942" t="s">
        <v>452</v>
      </c>
      <c r="CQ126" s="943"/>
      <c r="CR126" s="943"/>
      <c r="CS126" s="943"/>
      <c r="CT126" s="943"/>
      <c r="CU126" s="943"/>
      <c r="CV126" s="943"/>
      <c r="CW126" s="943"/>
      <c r="CX126" s="943"/>
      <c r="CY126" s="943"/>
      <c r="CZ126" s="943"/>
      <c r="DA126" s="943"/>
      <c r="DB126" s="943"/>
      <c r="DC126" s="943"/>
      <c r="DD126" s="943"/>
      <c r="DE126" s="943"/>
      <c r="DF126" s="944"/>
      <c r="DG126" s="912" t="s">
        <v>112</v>
      </c>
      <c r="DH126" s="913"/>
      <c r="DI126" s="913"/>
      <c r="DJ126" s="913"/>
      <c r="DK126" s="913"/>
      <c r="DL126" s="913" t="s">
        <v>112</v>
      </c>
      <c r="DM126" s="913"/>
      <c r="DN126" s="913"/>
      <c r="DO126" s="913"/>
      <c r="DP126" s="913"/>
      <c r="DQ126" s="913" t="s">
        <v>112</v>
      </c>
      <c r="DR126" s="913"/>
      <c r="DS126" s="913"/>
      <c r="DT126" s="913"/>
      <c r="DU126" s="913"/>
      <c r="DV126" s="914" t="s">
        <v>112</v>
      </c>
      <c r="DW126" s="914"/>
      <c r="DX126" s="914"/>
      <c r="DY126" s="914"/>
      <c r="DZ126" s="915"/>
    </row>
    <row r="127" spans="1:130" s="197" customFormat="1" ht="26.25" customHeight="1" thickBot="1" x14ac:dyDescent="0.2">
      <c r="A127" s="969"/>
      <c r="B127" s="941"/>
      <c r="C127" s="997" t="s">
        <v>453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51">
        <v>8892</v>
      </c>
      <c r="AB127" s="952"/>
      <c r="AC127" s="952"/>
      <c r="AD127" s="952"/>
      <c r="AE127" s="953"/>
      <c r="AF127" s="954">
        <v>9572</v>
      </c>
      <c r="AG127" s="952"/>
      <c r="AH127" s="952"/>
      <c r="AI127" s="952"/>
      <c r="AJ127" s="953"/>
      <c r="AK127" s="954">
        <v>8702</v>
      </c>
      <c r="AL127" s="952"/>
      <c r="AM127" s="952"/>
      <c r="AN127" s="952"/>
      <c r="AO127" s="953"/>
      <c r="AP127" s="955">
        <v>0.2</v>
      </c>
      <c r="AQ127" s="956"/>
      <c r="AR127" s="956"/>
      <c r="AS127" s="956"/>
      <c r="AT127" s="957"/>
      <c r="AU127" s="233"/>
      <c r="AV127" s="233"/>
      <c r="AW127" s="233"/>
      <c r="AX127" s="879" t="s">
        <v>454</v>
      </c>
      <c r="AY127" s="880"/>
      <c r="AZ127" s="880"/>
      <c r="BA127" s="880"/>
      <c r="BB127" s="880"/>
      <c r="BC127" s="880"/>
      <c r="BD127" s="880"/>
      <c r="BE127" s="881"/>
      <c r="BF127" s="1034" t="s">
        <v>112</v>
      </c>
      <c r="BG127" s="1035"/>
      <c r="BH127" s="1035"/>
      <c r="BI127" s="1035"/>
      <c r="BJ127" s="1035"/>
      <c r="BK127" s="1035"/>
      <c r="BL127" s="1044"/>
      <c r="BM127" s="1034">
        <v>14.78</v>
      </c>
      <c r="BN127" s="1035"/>
      <c r="BO127" s="1035"/>
      <c r="BP127" s="1035"/>
      <c r="BQ127" s="1035"/>
      <c r="BR127" s="1035"/>
      <c r="BS127" s="1044"/>
      <c r="BT127" s="1034">
        <v>20</v>
      </c>
      <c r="BU127" s="1035"/>
      <c r="BV127" s="1035"/>
      <c r="BW127" s="1035"/>
      <c r="BX127" s="1035"/>
      <c r="BY127" s="1035"/>
      <c r="BZ127" s="1036"/>
      <c r="CA127" s="234"/>
      <c r="CB127" s="234"/>
      <c r="CC127" s="234"/>
      <c r="CD127" s="234"/>
      <c r="CE127" s="234"/>
      <c r="CF127" s="234"/>
      <c r="CG127" s="231"/>
      <c r="CH127" s="231"/>
      <c r="CI127" s="231"/>
      <c r="CJ127" s="232"/>
      <c r="CK127" s="1032"/>
      <c r="CL127" s="1032"/>
      <c r="CM127" s="1032"/>
      <c r="CN127" s="1032"/>
      <c r="CO127" s="1033"/>
      <c r="CP127" s="1037" t="s">
        <v>455</v>
      </c>
      <c r="CQ127" s="1038"/>
      <c r="CR127" s="1038"/>
      <c r="CS127" s="1038"/>
      <c r="CT127" s="1038"/>
      <c r="CU127" s="1038"/>
      <c r="CV127" s="1038"/>
      <c r="CW127" s="1038"/>
      <c r="CX127" s="1038"/>
      <c r="CY127" s="1038"/>
      <c r="CZ127" s="1038"/>
      <c r="DA127" s="1038"/>
      <c r="DB127" s="1038"/>
      <c r="DC127" s="1038"/>
      <c r="DD127" s="1038"/>
      <c r="DE127" s="1038"/>
      <c r="DF127" s="1039"/>
      <c r="DG127" s="1040" t="s">
        <v>112</v>
      </c>
      <c r="DH127" s="1041"/>
      <c r="DI127" s="1041"/>
      <c r="DJ127" s="1041"/>
      <c r="DK127" s="1041"/>
      <c r="DL127" s="1041" t="s">
        <v>112</v>
      </c>
      <c r="DM127" s="1041"/>
      <c r="DN127" s="1041"/>
      <c r="DO127" s="1041"/>
      <c r="DP127" s="1041"/>
      <c r="DQ127" s="1041" t="s">
        <v>112</v>
      </c>
      <c r="DR127" s="1041"/>
      <c r="DS127" s="1041"/>
      <c r="DT127" s="1041"/>
      <c r="DU127" s="1041"/>
      <c r="DV127" s="1042" t="s">
        <v>112</v>
      </c>
      <c r="DW127" s="1042"/>
      <c r="DX127" s="1042"/>
      <c r="DY127" s="1042"/>
      <c r="DZ127" s="1043"/>
    </row>
    <row r="128" spans="1:130" s="197" customFormat="1" ht="26.25" customHeight="1" x14ac:dyDescent="0.15">
      <c r="A128" s="1064" t="s">
        <v>456</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457</v>
      </c>
      <c r="X128" s="1066"/>
      <c r="Y128" s="1066"/>
      <c r="Z128" s="1067"/>
      <c r="AA128" s="1082">
        <v>112376</v>
      </c>
      <c r="AB128" s="1083"/>
      <c r="AC128" s="1083"/>
      <c r="AD128" s="1083"/>
      <c r="AE128" s="1084"/>
      <c r="AF128" s="1085">
        <v>101145</v>
      </c>
      <c r="AG128" s="1083"/>
      <c r="AH128" s="1083"/>
      <c r="AI128" s="1083"/>
      <c r="AJ128" s="1084"/>
      <c r="AK128" s="1085">
        <v>98502</v>
      </c>
      <c r="AL128" s="1083"/>
      <c r="AM128" s="1083"/>
      <c r="AN128" s="1083"/>
      <c r="AO128" s="1084"/>
      <c r="AP128" s="1086"/>
      <c r="AQ128" s="1087"/>
      <c r="AR128" s="1087"/>
      <c r="AS128" s="1087"/>
      <c r="AT128" s="1088"/>
      <c r="AU128" s="235"/>
      <c r="AV128" s="235"/>
      <c r="AW128" s="235"/>
      <c r="AX128" s="1047" t="s">
        <v>458</v>
      </c>
      <c r="AY128" s="943"/>
      <c r="AZ128" s="943"/>
      <c r="BA128" s="943"/>
      <c r="BB128" s="943"/>
      <c r="BC128" s="943"/>
      <c r="BD128" s="943"/>
      <c r="BE128" s="944"/>
      <c r="BF128" s="1059" t="s">
        <v>112</v>
      </c>
      <c r="BG128" s="1060"/>
      <c r="BH128" s="1060"/>
      <c r="BI128" s="1060"/>
      <c r="BJ128" s="1060"/>
      <c r="BK128" s="1060"/>
      <c r="BL128" s="1061"/>
      <c r="BM128" s="1059">
        <v>19.78</v>
      </c>
      <c r="BN128" s="1060"/>
      <c r="BO128" s="1060"/>
      <c r="BP128" s="1060"/>
      <c r="BQ128" s="1060"/>
      <c r="BR128" s="1060"/>
      <c r="BS128" s="1061"/>
      <c r="BT128" s="1059">
        <v>30</v>
      </c>
      <c r="BU128" s="1062"/>
      <c r="BV128" s="1062"/>
      <c r="BW128" s="1062"/>
      <c r="BX128" s="1062"/>
      <c r="BY128" s="1062"/>
      <c r="BZ128" s="106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3" t="s">
        <v>91</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3" t="s">
        <v>459</v>
      </c>
      <c r="X129" s="1054"/>
      <c r="Y129" s="1054"/>
      <c r="Z129" s="1055"/>
      <c r="AA129" s="951">
        <v>5220459</v>
      </c>
      <c r="AB129" s="952"/>
      <c r="AC129" s="952"/>
      <c r="AD129" s="952"/>
      <c r="AE129" s="953"/>
      <c r="AF129" s="954">
        <v>5278158</v>
      </c>
      <c r="AG129" s="952"/>
      <c r="AH129" s="952"/>
      <c r="AI129" s="952"/>
      <c r="AJ129" s="953"/>
      <c r="AK129" s="954">
        <v>5348704</v>
      </c>
      <c r="AL129" s="952"/>
      <c r="AM129" s="952"/>
      <c r="AN129" s="952"/>
      <c r="AO129" s="953"/>
      <c r="AP129" s="1056"/>
      <c r="AQ129" s="1057"/>
      <c r="AR129" s="1057"/>
      <c r="AS129" s="1057"/>
      <c r="AT129" s="1058"/>
      <c r="AU129" s="235"/>
      <c r="AV129" s="235"/>
      <c r="AW129" s="235"/>
      <c r="AX129" s="1047" t="s">
        <v>460</v>
      </c>
      <c r="AY129" s="943"/>
      <c r="AZ129" s="943"/>
      <c r="BA129" s="943"/>
      <c r="BB129" s="943"/>
      <c r="BC129" s="943"/>
      <c r="BD129" s="943"/>
      <c r="BE129" s="944"/>
      <c r="BF129" s="1048">
        <v>13.8</v>
      </c>
      <c r="BG129" s="1049"/>
      <c r="BH129" s="1049"/>
      <c r="BI129" s="1049"/>
      <c r="BJ129" s="1049"/>
      <c r="BK129" s="1049"/>
      <c r="BL129" s="1050"/>
      <c r="BM129" s="1048">
        <v>25</v>
      </c>
      <c r="BN129" s="1049"/>
      <c r="BO129" s="1049"/>
      <c r="BP129" s="1049"/>
      <c r="BQ129" s="1049"/>
      <c r="BR129" s="1049"/>
      <c r="BS129" s="1050"/>
      <c r="BT129" s="1048">
        <v>35</v>
      </c>
      <c r="BU129" s="1051"/>
      <c r="BV129" s="1051"/>
      <c r="BW129" s="1051"/>
      <c r="BX129" s="1051"/>
      <c r="BY129" s="1051"/>
      <c r="BZ129" s="105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3" t="s">
        <v>461</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3" t="s">
        <v>462</v>
      </c>
      <c r="X130" s="1054"/>
      <c r="Y130" s="1054"/>
      <c r="Z130" s="1055"/>
      <c r="AA130" s="951">
        <v>792543</v>
      </c>
      <c r="AB130" s="952"/>
      <c r="AC130" s="952"/>
      <c r="AD130" s="952"/>
      <c r="AE130" s="953"/>
      <c r="AF130" s="954">
        <v>795007</v>
      </c>
      <c r="AG130" s="952"/>
      <c r="AH130" s="952"/>
      <c r="AI130" s="952"/>
      <c r="AJ130" s="953"/>
      <c r="AK130" s="954">
        <v>856967</v>
      </c>
      <c r="AL130" s="952"/>
      <c r="AM130" s="952"/>
      <c r="AN130" s="952"/>
      <c r="AO130" s="953"/>
      <c r="AP130" s="1056"/>
      <c r="AQ130" s="1057"/>
      <c r="AR130" s="1057"/>
      <c r="AS130" s="1057"/>
      <c r="AT130" s="1058"/>
      <c r="AU130" s="235"/>
      <c r="AV130" s="235"/>
      <c r="AW130" s="235"/>
      <c r="AX130" s="1106" t="s">
        <v>463</v>
      </c>
      <c r="AY130" s="1038"/>
      <c r="AZ130" s="1038"/>
      <c r="BA130" s="1038"/>
      <c r="BB130" s="1038"/>
      <c r="BC130" s="1038"/>
      <c r="BD130" s="1038"/>
      <c r="BE130" s="1039"/>
      <c r="BF130" s="1068">
        <v>95.8</v>
      </c>
      <c r="BG130" s="1069"/>
      <c r="BH130" s="1069"/>
      <c r="BI130" s="1069"/>
      <c r="BJ130" s="1069"/>
      <c r="BK130" s="1069"/>
      <c r="BL130" s="1070"/>
      <c r="BM130" s="1068">
        <v>350</v>
      </c>
      <c r="BN130" s="1069"/>
      <c r="BO130" s="1069"/>
      <c r="BP130" s="1069"/>
      <c r="BQ130" s="1069"/>
      <c r="BR130" s="1069"/>
      <c r="BS130" s="1070"/>
      <c r="BT130" s="1071"/>
      <c r="BU130" s="1072"/>
      <c r="BV130" s="1072"/>
      <c r="BW130" s="1072"/>
      <c r="BX130" s="1072"/>
      <c r="BY130" s="1072"/>
      <c r="BZ130" s="107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4"/>
      <c r="B131" s="1075"/>
      <c r="C131" s="1075"/>
      <c r="D131" s="1075"/>
      <c r="E131" s="1075"/>
      <c r="F131" s="1075"/>
      <c r="G131" s="1075"/>
      <c r="H131" s="1075"/>
      <c r="I131" s="1075"/>
      <c r="J131" s="1075"/>
      <c r="K131" s="1075"/>
      <c r="L131" s="1075"/>
      <c r="M131" s="1075"/>
      <c r="N131" s="1075"/>
      <c r="O131" s="1075"/>
      <c r="P131" s="1075"/>
      <c r="Q131" s="1075"/>
      <c r="R131" s="1075"/>
      <c r="S131" s="1075"/>
      <c r="T131" s="1075"/>
      <c r="U131" s="1075"/>
      <c r="V131" s="1075"/>
      <c r="W131" s="1076" t="s">
        <v>464</v>
      </c>
      <c r="X131" s="1077"/>
      <c r="Y131" s="1077"/>
      <c r="Z131" s="1078"/>
      <c r="AA131" s="990">
        <v>4427916</v>
      </c>
      <c r="AB131" s="991"/>
      <c r="AC131" s="991"/>
      <c r="AD131" s="991"/>
      <c r="AE131" s="992"/>
      <c r="AF131" s="993">
        <v>4483151</v>
      </c>
      <c r="AG131" s="991"/>
      <c r="AH131" s="991"/>
      <c r="AI131" s="991"/>
      <c r="AJ131" s="992"/>
      <c r="AK131" s="993">
        <v>4491737</v>
      </c>
      <c r="AL131" s="991"/>
      <c r="AM131" s="991"/>
      <c r="AN131" s="991"/>
      <c r="AO131" s="992"/>
      <c r="AP131" s="1079"/>
      <c r="AQ131" s="1080"/>
      <c r="AR131" s="1080"/>
      <c r="AS131" s="1080"/>
      <c r="AT131" s="108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0" t="s">
        <v>465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466</v>
      </c>
      <c r="W132" s="1094"/>
      <c r="X132" s="1094"/>
      <c r="Y132" s="1094"/>
      <c r="Z132" s="1095"/>
      <c r="AA132" s="1096">
        <v>14.10148702</v>
      </c>
      <c r="AB132" s="1097"/>
      <c r="AC132" s="1097"/>
      <c r="AD132" s="1097"/>
      <c r="AE132" s="1098"/>
      <c r="AF132" s="1099">
        <v>13.69097316</v>
      </c>
      <c r="AG132" s="1097"/>
      <c r="AH132" s="1097"/>
      <c r="AI132" s="1097"/>
      <c r="AJ132" s="1098"/>
      <c r="AK132" s="1099">
        <v>13.75672707</v>
      </c>
      <c r="AL132" s="1097"/>
      <c r="AM132" s="1097"/>
      <c r="AN132" s="1097"/>
      <c r="AO132" s="1098"/>
      <c r="AP132" s="980"/>
      <c r="AQ132" s="981"/>
      <c r="AR132" s="981"/>
      <c r="AS132" s="981"/>
      <c r="AT132" s="110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467</v>
      </c>
      <c r="W133" s="1101"/>
      <c r="X133" s="1101"/>
      <c r="Y133" s="1101"/>
      <c r="Z133" s="1102"/>
      <c r="AA133" s="1103">
        <v>13.8</v>
      </c>
      <c r="AB133" s="1104"/>
      <c r="AC133" s="1104"/>
      <c r="AD133" s="1104"/>
      <c r="AE133" s="1105"/>
      <c r="AF133" s="1103">
        <v>13.6</v>
      </c>
      <c r="AG133" s="1104"/>
      <c r="AH133" s="1104"/>
      <c r="AI133" s="1104"/>
      <c r="AJ133" s="1105"/>
      <c r="AK133" s="1103">
        <v>13.8</v>
      </c>
      <c r="AL133" s="1104"/>
      <c r="AM133" s="1104"/>
      <c r="AN133" s="1104"/>
      <c r="AO133" s="1105"/>
      <c r="AP133" s="1021"/>
      <c r="AQ133" s="1022"/>
      <c r="AR133" s="1022"/>
      <c r="AS133" s="1022"/>
      <c r="AT133" s="108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0" t="s">
        <v>470</v>
      </c>
      <c r="L7" s="254"/>
      <c r="M7" s="255" t="s">
        <v>471</v>
      </c>
      <c r="N7" s="256"/>
    </row>
    <row r="8" spans="1:16" x14ac:dyDescent="0.15">
      <c r="A8" s="248"/>
      <c r="B8" s="244"/>
      <c r="C8" s="244"/>
      <c r="D8" s="244"/>
      <c r="E8" s="244"/>
      <c r="F8" s="244"/>
      <c r="G8" s="257"/>
      <c r="H8" s="258"/>
      <c r="I8" s="258"/>
      <c r="J8" s="259"/>
      <c r="K8" s="1111"/>
      <c r="L8" s="260" t="s">
        <v>472</v>
      </c>
      <c r="M8" s="261" t="s">
        <v>473</v>
      </c>
      <c r="N8" s="262" t="s">
        <v>474</v>
      </c>
    </row>
    <row r="9" spans="1:16" x14ac:dyDescent="0.15">
      <c r="A9" s="248"/>
      <c r="B9" s="244"/>
      <c r="C9" s="244"/>
      <c r="D9" s="244"/>
      <c r="E9" s="244"/>
      <c r="F9" s="244"/>
      <c r="G9" s="1112" t="s">
        <v>475</v>
      </c>
      <c r="H9" s="1113"/>
      <c r="I9" s="1113"/>
      <c r="J9" s="1114"/>
      <c r="K9" s="263">
        <v>1633015</v>
      </c>
      <c r="L9" s="264">
        <v>158253</v>
      </c>
      <c r="M9" s="265">
        <v>97117</v>
      </c>
      <c r="N9" s="266">
        <v>63</v>
      </c>
    </row>
    <row r="10" spans="1:16" x14ac:dyDescent="0.15">
      <c r="A10" s="248"/>
      <c r="B10" s="244"/>
      <c r="C10" s="244"/>
      <c r="D10" s="244"/>
      <c r="E10" s="244"/>
      <c r="F10" s="244"/>
      <c r="G10" s="1112" t="s">
        <v>476</v>
      </c>
      <c r="H10" s="1113"/>
      <c r="I10" s="1113"/>
      <c r="J10" s="1114"/>
      <c r="K10" s="267">
        <v>184143</v>
      </c>
      <c r="L10" s="268">
        <v>17845</v>
      </c>
      <c r="M10" s="269">
        <v>9839</v>
      </c>
      <c r="N10" s="270">
        <v>81.400000000000006</v>
      </c>
    </row>
    <row r="11" spans="1:16" ht="13.5" customHeight="1" x14ac:dyDescent="0.15">
      <c r="A11" s="248"/>
      <c r="B11" s="244"/>
      <c r="C11" s="244"/>
      <c r="D11" s="244"/>
      <c r="E11" s="244"/>
      <c r="F11" s="244"/>
      <c r="G11" s="1112" t="s">
        <v>477</v>
      </c>
      <c r="H11" s="1113"/>
      <c r="I11" s="1113"/>
      <c r="J11" s="1114"/>
      <c r="K11" s="267">
        <v>246328</v>
      </c>
      <c r="L11" s="268">
        <v>23871</v>
      </c>
      <c r="M11" s="269">
        <v>18048</v>
      </c>
      <c r="N11" s="270">
        <v>32.299999999999997</v>
      </c>
    </row>
    <row r="12" spans="1:16" ht="13.5" customHeight="1" x14ac:dyDescent="0.15">
      <c r="A12" s="248"/>
      <c r="B12" s="244"/>
      <c r="C12" s="244"/>
      <c r="D12" s="244"/>
      <c r="E12" s="244"/>
      <c r="F12" s="244"/>
      <c r="G12" s="1112" t="s">
        <v>478</v>
      </c>
      <c r="H12" s="1113"/>
      <c r="I12" s="1113"/>
      <c r="J12" s="1114"/>
      <c r="K12" s="267">
        <v>180219</v>
      </c>
      <c r="L12" s="268">
        <v>17465</v>
      </c>
      <c r="M12" s="269">
        <v>2186</v>
      </c>
      <c r="N12" s="270">
        <v>698.9</v>
      </c>
    </row>
    <row r="13" spans="1:16" ht="13.5" customHeight="1" x14ac:dyDescent="0.15">
      <c r="A13" s="248"/>
      <c r="B13" s="244"/>
      <c r="C13" s="244"/>
      <c r="D13" s="244"/>
      <c r="E13" s="244"/>
      <c r="F13" s="244"/>
      <c r="G13" s="1112" t="s">
        <v>479</v>
      </c>
      <c r="H13" s="1113"/>
      <c r="I13" s="1113"/>
      <c r="J13" s="1114"/>
      <c r="K13" s="267" t="s">
        <v>480</v>
      </c>
      <c r="L13" s="268" t="s">
        <v>480</v>
      </c>
      <c r="M13" s="269" t="s">
        <v>480</v>
      </c>
      <c r="N13" s="270" t="s">
        <v>480</v>
      </c>
    </row>
    <row r="14" spans="1:16" ht="13.5" customHeight="1" x14ac:dyDescent="0.15">
      <c r="A14" s="248"/>
      <c r="B14" s="244"/>
      <c r="C14" s="244"/>
      <c r="D14" s="244"/>
      <c r="E14" s="244"/>
      <c r="F14" s="244"/>
      <c r="G14" s="1112" t="s">
        <v>481</v>
      </c>
      <c r="H14" s="1113"/>
      <c r="I14" s="1113"/>
      <c r="J14" s="1114"/>
      <c r="K14" s="267">
        <v>105310</v>
      </c>
      <c r="L14" s="268">
        <v>10205</v>
      </c>
      <c r="M14" s="269">
        <v>5044</v>
      </c>
      <c r="N14" s="270">
        <v>102.3</v>
      </c>
    </row>
    <row r="15" spans="1:16" ht="13.5" customHeight="1" x14ac:dyDescent="0.15">
      <c r="A15" s="248"/>
      <c r="B15" s="244"/>
      <c r="C15" s="244"/>
      <c r="D15" s="244"/>
      <c r="E15" s="244"/>
      <c r="F15" s="244"/>
      <c r="G15" s="1112" t="s">
        <v>482</v>
      </c>
      <c r="H15" s="1113"/>
      <c r="I15" s="1113"/>
      <c r="J15" s="1114"/>
      <c r="K15" s="267">
        <v>27183</v>
      </c>
      <c r="L15" s="268">
        <v>2634</v>
      </c>
      <c r="M15" s="269">
        <v>2764</v>
      </c>
      <c r="N15" s="270">
        <v>-4.7</v>
      </c>
    </row>
    <row r="16" spans="1:16" x14ac:dyDescent="0.15">
      <c r="A16" s="248"/>
      <c r="B16" s="244"/>
      <c r="C16" s="244"/>
      <c r="D16" s="244"/>
      <c r="E16" s="244"/>
      <c r="F16" s="244"/>
      <c r="G16" s="1115" t="s">
        <v>483</v>
      </c>
      <c r="H16" s="1116"/>
      <c r="I16" s="1116"/>
      <c r="J16" s="1117"/>
      <c r="K16" s="268">
        <v>-203830</v>
      </c>
      <c r="L16" s="268">
        <v>-19753</v>
      </c>
      <c r="M16" s="269">
        <v>-12014</v>
      </c>
      <c r="N16" s="270">
        <v>64.400000000000006</v>
      </c>
    </row>
    <row r="17" spans="1:16" x14ac:dyDescent="0.15">
      <c r="A17" s="248"/>
      <c r="B17" s="244"/>
      <c r="C17" s="244"/>
      <c r="D17" s="244"/>
      <c r="E17" s="244"/>
      <c r="F17" s="244"/>
      <c r="G17" s="1115" t="s">
        <v>171</v>
      </c>
      <c r="H17" s="1116"/>
      <c r="I17" s="1116"/>
      <c r="J17" s="1117"/>
      <c r="K17" s="268">
        <v>2172368</v>
      </c>
      <c r="L17" s="268">
        <v>210521</v>
      </c>
      <c r="M17" s="269">
        <v>122985</v>
      </c>
      <c r="N17" s="270">
        <v>71.2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07" t="s">
        <v>488</v>
      </c>
      <c r="H21" s="1108"/>
      <c r="I21" s="1108"/>
      <c r="J21" s="1109"/>
      <c r="K21" s="280">
        <v>18.989999999999998</v>
      </c>
      <c r="L21" s="281">
        <v>11.27</v>
      </c>
      <c r="M21" s="282">
        <v>7.72</v>
      </c>
      <c r="N21" s="249"/>
      <c r="O21" s="283"/>
      <c r="P21" s="279"/>
    </row>
    <row r="22" spans="1:16" s="284" customFormat="1" x14ac:dyDescent="0.15">
      <c r="A22" s="279"/>
      <c r="B22" s="249"/>
      <c r="C22" s="249"/>
      <c r="D22" s="249"/>
      <c r="E22" s="249"/>
      <c r="F22" s="249"/>
      <c r="G22" s="1107" t="s">
        <v>489</v>
      </c>
      <c r="H22" s="1108"/>
      <c r="I22" s="1108"/>
      <c r="J22" s="1109"/>
      <c r="K22" s="285">
        <v>96.5</v>
      </c>
      <c r="L22" s="286">
        <v>94.8</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0" t="s">
        <v>470</v>
      </c>
      <c r="L30" s="254"/>
      <c r="M30" s="255" t="s">
        <v>471</v>
      </c>
      <c r="N30" s="256"/>
    </row>
    <row r="31" spans="1:16" x14ac:dyDescent="0.15">
      <c r="A31" s="248"/>
      <c r="B31" s="244"/>
      <c r="C31" s="244"/>
      <c r="D31" s="244"/>
      <c r="E31" s="244"/>
      <c r="F31" s="244"/>
      <c r="G31" s="257"/>
      <c r="H31" s="258"/>
      <c r="I31" s="258"/>
      <c r="J31" s="259"/>
      <c r="K31" s="1111"/>
      <c r="L31" s="260" t="s">
        <v>472</v>
      </c>
      <c r="M31" s="261" t="s">
        <v>473</v>
      </c>
      <c r="N31" s="262" t="s">
        <v>474</v>
      </c>
    </row>
    <row r="32" spans="1:16" ht="27" customHeight="1" x14ac:dyDescent="0.15">
      <c r="A32" s="248"/>
      <c r="B32" s="244"/>
      <c r="C32" s="244"/>
      <c r="D32" s="244"/>
      <c r="E32" s="244"/>
      <c r="F32" s="244"/>
      <c r="G32" s="1123" t="s">
        <v>493</v>
      </c>
      <c r="H32" s="1124"/>
      <c r="I32" s="1124"/>
      <c r="J32" s="1125"/>
      <c r="K32" s="294">
        <v>1104638</v>
      </c>
      <c r="L32" s="294">
        <v>107049</v>
      </c>
      <c r="M32" s="295">
        <v>91831</v>
      </c>
      <c r="N32" s="296">
        <v>16.600000000000001</v>
      </c>
    </row>
    <row r="33" spans="1:16" ht="13.5" customHeight="1" x14ac:dyDescent="0.15">
      <c r="A33" s="248"/>
      <c r="B33" s="244"/>
      <c r="C33" s="244"/>
      <c r="D33" s="244"/>
      <c r="E33" s="244"/>
      <c r="F33" s="244"/>
      <c r="G33" s="1123" t="s">
        <v>494</v>
      </c>
      <c r="H33" s="1124"/>
      <c r="I33" s="1124"/>
      <c r="J33" s="1125"/>
      <c r="K33" s="294" t="s">
        <v>480</v>
      </c>
      <c r="L33" s="294" t="s">
        <v>480</v>
      </c>
      <c r="M33" s="295" t="s">
        <v>480</v>
      </c>
      <c r="N33" s="296" t="s">
        <v>480</v>
      </c>
    </row>
    <row r="34" spans="1:16" ht="27" customHeight="1" x14ac:dyDescent="0.15">
      <c r="A34" s="248"/>
      <c r="B34" s="244"/>
      <c r="C34" s="244"/>
      <c r="D34" s="244"/>
      <c r="E34" s="244"/>
      <c r="F34" s="244"/>
      <c r="G34" s="1123" t="s">
        <v>495</v>
      </c>
      <c r="H34" s="1124"/>
      <c r="I34" s="1124"/>
      <c r="J34" s="1125"/>
      <c r="K34" s="294" t="s">
        <v>480</v>
      </c>
      <c r="L34" s="294" t="s">
        <v>480</v>
      </c>
      <c r="M34" s="295" t="s">
        <v>480</v>
      </c>
      <c r="N34" s="296" t="s">
        <v>480</v>
      </c>
    </row>
    <row r="35" spans="1:16" ht="27" customHeight="1" x14ac:dyDescent="0.15">
      <c r="A35" s="248"/>
      <c r="B35" s="244"/>
      <c r="C35" s="244"/>
      <c r="D35" s="244"/>
      <c r="E35" s="244"/>
      <c r="F35" s="244"/>
      <c r="G35" s="1123" t="s">
        <v>496</v>
      </c>
      <c r="H35" s="1124"/>
      <c r="I35" s="1124"/>
      <c r="J35" s="1125"/>
      <c r="K35" s="294">
        <v>419087</v>
      </c>
      <c r="L35" s="294">
        <v>40613</v>
      </c>
      <c r="M35" s="295">
        <v>23665</v>
      </c>
      <c r="N35" s="296">
        <v>71.599999999999994</v>
      </c>
    </row>
    <row r="36" spans="1:16" ht="27" customHeight="1" x14ac:dyDescent="0.15">
      <c r="A36" s="248"/>
      <c r="B36" s="244"/>
      <c r="C36" s="244"/>
      <c r="D36" s="244"/>
      <c r="E36" s="244"/>
      <c r="F36" s="244"/>
      <c r="G36" s="1123" t="s">
        <v>497</v>
      </c>
      <c r="H36" s="1124"/>
      <c r="I36" s="1124"/>
      <c r="J36" s="1125"/>
      <c r="K36" s="294">
        <v>549</v>
      </c>
      <c r="L36" s="294">
        <v>53</v>
      </c>
      <c r="M36" s="295">
        <v>4185</v>
      </c>
      <c r="N36" s="296">
        <v>-98.7</v>
      </c>
    </row>
    <row r="37" spans="1:16" ht="13.5" customHeight="1" x14ac:dyDescent="0.15">
      <c r="A37" s="248"/>
      <c r="B37" s="244"/>
      <c r="C37" s="244"/>
      <c r="D37" s="244"/>
      <c r="E37" s="244"/>
      <c r="F37" s="244"/>
      <c r="G37" s="1123" t="s">
        <v>498</v>
      </c>
      <c r="H37" s="1124"/>
      <c r="I37" s="1124"/>
      <c r="J37" s="1125"/>
      <c r="K37" s="294">
        <v>49076</v>
      </c>
      <c r="L37" s="294">
        <v>4756</v>
      </c>
      <c r="M37" s="295">
        <v>1887</v>
      </c>
      <c r="N37" s="296">
        <v>152</v>
      </c>
    </row>
    <row r="38" spans="1:16" ht="27" customHeight="1" x14ac:dyDescent="0.15">
      <c r="A38" s="248"/>
      <c r="B38" s="244"/>
      <c r="C38" s="244"/>
      <c r="D38" s="244"/>
      <c r="E38" s="244"/>
      <c r="F38" s="244"/>
      <c r="G38" s="1126" t="s">
        <v>499</v>
      </c>
      <c r="H38" s="1127"/>
      <c r="I38" s="1127"/>
      <c r="J38" s="1128"/>
      <c r="K38" s="297">
        <v>35</v>
      </c>
      <c r="L38" s="297">
        <v>3</v>
      </c>
      <c r="M38" s="298">
        <v>24</v>
      </c>
      <c r="N38" s="299">
        <v>-87.5</v>
      </c>
      <c r="O38" s="293"/>
    </row>
    <row r="39" spans="1:16" x14ac:dyDescent="0.15">
      <c r="A39" s="248"/>
      <c r="B39" s="244"/>
      <c r="C39" s="244"/>
      <c r="D39" s="244"/>
      <c r="E39" s="244"/>
      <c r="F39" s="244"/>
      <c r="G39" s="1126" t="s">
        <v>500</v>
      </c>
      <c r="H39" s="1127"/>
      <c r="I39" s="1127"/>
      <c r="J39" s="1128"/>
      <c r="K39" s="300">
        <v>-98502</v>
      </c>
      <c r="L39" s="300">
        <v>-9546</v>
      </c>
      <c r="M39" s="301">
        <v>-3963</v>
      </c>
      <c r="N39" s="302">
        <v>140.9</v>
      </c>
      <c r="O39" s="293"/>
    </row>
    <row r="40" spans="1:16" ht="27" customHeight="1" x14ac:dyDescent="0.15">
      <c r="A40" s="248"/>
      <c r="B40" s="244"/>
      <c r="C40" s="244"/>
      <c r="D40" s="244"/>
      <c r="E40" s="244"/>
      <c r="F40" s="244"/>
      <c r="G40" s="1123" t="s">
        <v>501</v>
      </c>
      <c r="H40" s="1124"/>
      <c r="I40" s="1124"/>
      <c r="J40" s="1125"/>
      <c r="K40" s="300">
        <v>-856967</v>
      </c>
      <c r="L40" s="300">
        <v>-83047</v>
      </c>
      <c r="M40" s="301">
        <v>-77210</v>
      </c>
      <c r="N40" s="302">
        <v>7.6</v>
      </c>
      <c r="O40" s="293"/>
    </row>
    <row r="41" spans="1:16" x14ac:dyDescent="0.15">
      <c r="A41" s="248"/>
      <c r="B41" s="244"/>
      <c r="C41" s="244"/>
      <c r="D41" s="244"/>
      <c r="E41" s="244"/>
      <c r="F41" s="244"/>
      <c r="G41" s="1129" t="s">
        <v>281</v>
      </c>
      <c r="H41" s="1130"/>
      <c r="I41" s="1130"/>
      <c r="J41" s="1131"/>
      <c r="K41" s="294">
        <v>617916</v>
      </c>
      <c r="L41" s="300">
        <v>59881</v>
      </c>
      <c r="M41" s="301">
        <v>40420</v>
      </c>
      <c r="N41" s="302">
        <v>48.1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8" t="s">
        <v>470</v>
      </c>
      <c r="J49" s="1120" t="s">
        <v>505</v>
      </c>
      <c r="K49" s="1121"/>
      <c r="L49" s="1121"/>
      <c r="M49" s="1121"/>
      <c r="N49" s="1122"/>
    </row>
    <row r="50" spans="1:14" x14ac:dyDescent="0.15">
      <c r="A50" s="248"/>
      <c r="B50" s="244"/>
      <c r="C50" s="244"/>
      <c r="D50" s="244"/>
      <c r="E50" s="244"/>
      <c r="F50" s="244"/>
      <c r="G50" s="312"/>
      <c r="H50" s="313"/>
      <c r="I50" s="1119"/>
      <c r="J50" s="314" t="s">
        <v>506</v>
      </c>
      <c r="K50" s="315" t="s">
        <v>507</v>
      </c>
      <c r="L50" s="316" t="s">
        <v>508</v>
      </c>
      <c r="M50" s="317" t="s">
        <v>509</v>
      </c>
      <c r="N50" s="318" t="s">
        <v>510</v>
      </c>
    </row>
    <row r="51" spans="1:14" x14ac:dyDescent="0.15">
      <c r="A51" s="248"/>
      <c r="B51" s="244"/>
      <c r="C51" s="244"/>
      <c r="D51" s="244"/>
      <c r="E51" s="244"/>
      <c r="F51" s="244"/>
      <c r="G51" s="310" t="s">
        <v>511</v>
      </c>
      <c r="H51" s="311"/>
      <c r="I51" s="319">
        <v>2159801</v>
      </c>
      <c r="J51" s="320">
        <v>198256</v>
      </c>
      <c r="K51" s="321">
        <v>73.599999999999994</v>
      </c>
      <c r="L51" s="322">
        <v>127151</v>
      </c>
      <c r="M51" s="323">
        <v>51.8</v>
      </c>
      <c r="N51" s="324">
        <v>21.8</v>
      </c>
    </row>
    <row r="52" spans="1:14" x14ac:dyDescent="0.15">
      <c r="A52" s="248"/>
      <c r="B52" s="244"/>
      <c r="C52" s="244"/>
      <c r="D52" s="244"/>
      <c r="E52" s="244"/>
      <c r="F52" s="244"/>
      <c r="G52" s="325"/>
      <c r="H52" s="326" t="s">
        <v>512</v>
      </c>
      <c r="I52" s="327">
        <v>906555</v>
      </c>
      <c r="J52" s="328">
        <v>83216</v>
      </c>
      <c r="K52" s="329">
        <v>81.400000000000006</v>
      </c>
      <c r="L52" s="330">
        <v>72559</v>
      </c>
      <c r="M52" s="331">
        <v>74.900000000000006</v>
      </c>
      <c r="N52" s="332">
        <v>6.5</v>
      </c>
    </row>
    <row r="53" spans="1:14" x14ac:dyDescent="0.15">
      <c r="A53" s="248"/>
      <c r="B53" s="244"/>
      <c r="C53" s="244"/>
      <c r="D53" s="244"/>
      <c r="E53" s="244"/>
      <c r="F53" s="244"/>
      <c r="G53" s="310" t="s">
        <v>513</v>
      </c>
      <c r="H53" s="311"/>
      <c r="I53" s="319">
        <v>3739910</v>
      </c>
      <c r="J53" s="320">
        <v>351033</v>
      </c>
      <c r="K53" s="321">
        <v>77.099999999999994</v>
      </c>
      <c r="L53" s="322">
        <v>147869</v>
      </c>
      <c r="M53" s="323">
        <v>16.3</v>
      </c>
      <c r="N53" s="324">
        <v>60.8</v>
      </c>
    </row>
    <row r="54" spans="1:14" x14ac:dyDescent="0.15">
      <c r="A54" s="248"/>
      <c r="B54" s="244"/>
      <c r="C54" s="244"/>
      <c r="D54" s="244"/>
      <c r="E54" s="244"/>
      <c r="F54" s="244"/>
      <c r="G54" s="325"/>
      <c r="H54" s="326" t="s">
        <v>512</v>
      </c>
      <c r="I54" s="327">
        <v>771949</v>
      </c>
      <c r="J54" s="328">
        <v>72456</v>
      </c>
      <c r="K54" s="329">
        <v>-12.9</v>
      </c>
      <c r="L54" s="330">
        <v>63271</v>
      </c>
      <c r="M54" s="331">
        <v>-12.8</v>
      </c>
      <c r="N54" s="332">
        <v>-0.1</v>
      </c>
    </row>
    <row r="55" spans="1:14" x14ac:dyDescent="0.15">
      <c r="A55" s="248"/>
      <c r="B55" s="244"/>
      <c r="C55" s="244"/>
      <c r="D55" s="244"/>
      <c r="E55" s="244"/>
      <c r="F55" s="244"/>
      <c r="G55" s="310" t="s">
        <v>514</v>
      </c>
      <c r="H55" s="311"/>
      <c r="I55" s="319">
        <v>2628267</v>
      </c>
      <c r="J55" s="320">
        <v>250073</v>
      </c>
      <c r="K55" s="321">
        <v>-28.8</v>
      </c>
      <c r="L55" s="322">
        <v>117242</v>
      </c>
      <c r="M55" s="323">
        <v>-20.7</v>
      </c>
      <c r="N55" s="324">
        <v>-8.1</v>
      </c>
    </row>
    <row r="56" spans="1:14" x14ac:dyDescent="0.15">
      <c r="A56" s="248"/>
      <c r="B56" s="244"/>
      <c r="C56" s="244"/>
      <c r="D56" s="244"/>
      <c r="E56" s="244"/>
      <c r="F56" s="244"/>
      <c r="G56" s="325"/>
      <c r="H56" s="326" t="s">
        <v>512</v>
      </c>
      <c r="I56" s="327">
        <v>787346</v>
      </c>
      <c r="J56" s="328">
        <v>74914</v>
      </c>
      <c r="K56" s="329">
        <v>3.4</v>
      </c>
      <c r="L56" s="330">
        <v>59388</v>
      </c>
      <c r="M56" s="331">
        <v>-6.1</v>
      </c>
      <c r="N56" s="332">
        <v>9.5</v>
      </c>
    </row>
    <row r="57" spans="1:14" x14ac:dyDescent="0.15">
      <c r="A57" s="248"/>
      <c r="B57" s="244"/>
      <c r="C57" s="244"/>
      <c r="D57" s="244"/>
      <c r="E57" s="244"/>
      <c r="F57" s="244"/>
      <c r="G57" s="310" t="s">
        <v>515</v>
      </c>
      <c r="H57" s="311"/>
      <c r="I57" s="319">
        <v>1336928</v>
      </c>
      <c r="J57" s="320">
        <v>128997</v>
      </c>
      <c r="K57" s="321">
        <v>-48.4</v>
      </c>
      <c r="L57" s="322">
        <v>114097</v>
      </c>
      <c r="M57" s="323">
        <v>-2.7</v>
      </c>
      <c r="N57" s="324">
        <v>-45.7</v>
      </c>
    </row>
    <row r="58" spans="1:14" x14ac:dyDescent="0.15">
      <c r="A58" s="248"/>
      <c r="B58" s="244"/>
      <c r="C58" s="244"/>
      <c r="D58" s="244"/>
      <c r="E58" s="244"/>
      <c r="F58" s="244"/>
      <c r="G58" s="325"/>
      <c r="H58" s="326" t="s">
        <v>512</v>
      </c>
      <c r="I58" s="327">
        <v>640925</v>
      </c>
      <c r="J58" s="328">
        <v>61841</v>
      </c>
      <c r="K58" s="329">
        <v>-17.5</v>
      </c>
      <c r="L58" s="330">
        <v>61630</v>
      </c>
      <c r="M58" s="331">
        <v>3.8</v>
      </c>
      <c r="N58" s="332">
        <v>-21.3</v>
      </c>
    </row>
    <row r="59" spans="1:14" x14ac:dyDescent="0.15">
      <c r="A59" s="248"/>
      <c r="B59" s="244"/>
      <c r="C59" s="244"/>
      <c r="D59" s="244"/>
      <c r="E59" s="244"/>
      <c r="F59" s="244"/>
      <c r="G59" s="310" t="s">
        <v>516</v>
      </c>
      <c r="H59" s="311"/>
      <c r="I59" s="319">
        <v>1646695</v>
      </c>
      <c r="J59" s="320">
        <v>159579</v>
      </c>
      <c r="K59" s="321">
        <v>23.7</v>
      </c>
      <c r="L59" s="322">
        <v>136577</v>
      </c>
      <c r="M59" s="323">
        <v>19.7</v>
      </c>
      <c r="N59" s="324">
        <v>4</v>
      </c>
    </row>
    <row r="60" spans="1:14" x14ac:dyDescent="0.15">
      <c r="A60" s="248"/>
      <c r="B60" s="244"/>
      <c r="C60" s="244"/>
      <c r="D60" s="244"/>
      <c r="E60" s="244"/>
      <c r="F60" s="244"/>
      <c r="G60" s="325"/>
      <c r="H60" s="326" t="s">
        <v>512</v>
      </c>
      <c r="I60" s="333">
        <v>553160</v>
      </c>
      <c r="J60" s="328">
        <v>53606</v>
      </c>
      <c r="K60" s="329">
        <v>-13.3</v>
      </c>
      <c r="L60" s="330">
        <v>59645</v>
      </c>
      <c r="M60" s="331">
        <v>-3.2</v>
      </c>
      <c r="N60" s="332">
        <v>-10.1</v>
      </c>
    </row>
    <row r="61" spans="1:14" x14ac:dyDescent="0.15">
      <c r="A61" s="248"/>
      <c r="B61" s="244"/>
      <c r="C61" s="244"/>
      <c r="D61" s="244"/>
      <c r="E61" s="244"/>
      <c r="F61" s="244"/>
      <c r="G61" s="310" t="s">
        <v>517</v>
      </c>
      <c r="H61" s="334"/>
      <c r="I61" s="335">
        <v>2302320</v>
      </c>
      <c r="J61" s="336">
        <v>217588</v>
      </c>
      <c r="K61" s="337">
        <v>19.399999999999999</v>
      </c>
      <c r="L61" s="338">
        <v>128587</v>
      </c>
      <c r="M61" s="339">
        <v>12.9</v>
      </c>
      <c r="N61" s="324">
        <v>6.5</v>
      </c>
    </row>
    <row r="62" spans="1:14" x14ac:dyDescent="0.15">
      <c r="A62" s="248"/>
      <c r="B62" s="244"/>
      <c r="C62" s="244"/>
      <c r="D62" s="244"/>
      <c r="E62" s="244"/>
      <c r="F62" s="244"/>
      <c r="G62" s="325"/>
      <c r="H62" s="326" t="s">
        <v>512</v>
      </c>
      <c r="I62" s="327">
        <v>731987</v>
      </c>
      <c r="J62" s="328">
        <v>69207</v>
      </c>
      <c r="K62" s="329">
        <v>8.1999999999999993</v>
      </c>
      <c r="L62" s="330">
        <v>63299</v>
      </c>
      <c r="M62" s="331">
        <v>11.3</v>
      </c>
      <c r="N62" s="332">
        <v>-3.1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2" t="s">
        <v>3</v>
      </c>
      <c r="D47" s="1132"/>
      <c r="E47" s="1133"/>
      <c r="F47" s="11">
        <v>6.96</v>
      </c>
      <c r="G47" s="12">
        <v>7.61</v>
      </c>
      <c r="H47" s="12">
        <v>9.34</v>
      </c>
      <c r="I47" s="12">
        <v>10.56</v>
      </c>
      <c r="J47" s="13">
        <v>10.43</v>
      </c>
    </row>
    <row r="48" spans="2:10" ht="57.75" customHeight="1" x14ac:dyDescent="0.15">
      <c r="B48" s="14"/>
      <c r="C48" s="1134" t="s">
        <v>4</v>
      </c>
      <c r="D48" s="1134"/>
      <c r="E48" s="1135"/>
      <c r="F48" s="15">
        <v>9.0500000000000007</v>
      </c>
      <c r="G48" s="16">
        <v>8.94</v>
      </c>
      <c r="H48" s="16">
        <v>10.67</v>
      </c>
      <c r="I48" s="16">
        <v>8.8000000000000007</v>
      </c>
      <c r="J48" s="17">
        <v>7.09</v>
      </c>
    </row>
    <row r="49" spans="2:10" ht="57.75" customHeight="1" thickBot="1" x14ac:dyDescent="0.2">
      <c r="B49" s="18"/>
      <c r="C49" s="1136" t="s">
        <v>5</v>
      </c>
      <c r="D49" s="1136"/>
      <c r="E49" s="1137"/>
      <c r="F49" s="19" t="s">
        <v>524</v>
      </c>
      <c r="G49" s="20" t="s">
        <v>525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4" t="s">
        <v>529</v>
      </c>
      <c r="D34" s="1144"/>
      <c r="E34" s="1145"/>
      <c r="F34" s="32">
        <v>9.0500000000000007</v>
      </c>
      <c r="G34" s="33">
        <v>8.94</v>
      </c>
      <c r="H34" s="33">
        <v>10.67</v>
      </c>
      <c r="I34" s="33">
        <v>8.8000000000000007</v>
      </c>
      <c r="J34" s="34">
        <v>7.09</v>
      </c>
      <c r="K34" s="22"/>
      <c r="L34" s="22"/>
      <c r="M34" s="22"/>
      <c r="N34" s="22"/>
      <c r="O34" s="22"/>
      <c r="P34" s="22"/>
    </row>
    <row r="35" spans="1:16" ht="39" customHeight="1" x14ac:dyDescent="0.15">
      <c r="A35" s="22"/>
      <c r="B35" s="35"/>
      <c r="C35" s="1138" t="s">
        <v>530</v>
      </c>
      <c r="D35" s="1139"/>
      <c r="E35" s="1140"/>
      <c r="F35" s="36">
        <v>5.52</v>
      </c>
      <c r="G35" s="37">
        <v>4.76</v>
      </c>
      <c r="H35" s="37">
        <v>3.92</v>
      </c>
      <c r="I35" s="37">
        <v>3.61</v>
      </c>
      <c r="J35" s="38">
        <v>3.47</v>
      </c>
      <c r="K35" s="22"/>
      <c r="L35" s="22"/>
      <c r="M35" s="22"/>
      <c r="N35" s="22"/>
      <c r="O35" s="22"/>
      <c r="P35" s="22"/>
    </row>
    <row r="36" spans="1:16" ht="39" customHeight="1" x14ac:dyDescent="0.15">
      <c r="A36" s="22"/>
      <c r="B36" s="35"/>
      <c r="C36" s="1138" t="s">
        <v>531</v>
      </c>
      <c r="D36" s="1139"/>
      <c r="E36" s="1140"/>
      <c r="F36" s="36" t="s">
        <v>532</v>
      </c>
      <c r="G36" s="37">
        <v>0</v>
      </c>
      <c r="H36" s="37">
        <v>0</v>
      </c>
      <c r="I36" s="37">
        <v>0.84</v>
      </c>
      <c r="J36" s="38">
        <v>1.21</v>
      </c>
      <c r="K36" s="22"/>
      <c r="L36" s="22"/>
      <c r="M36" s="22"/>
      <c r="N36" s="22"/>
      <c r="O36" s="22"/>
      <c r="P36" s="22"/>
    </row>
    <row r="37" spans="1:16" ht="39" customHeight="1" x14ac:dyDescent="0.15">
      <c r="A37" s="22"/>
      <c r="B37" s="35"/>
      <c r="C37" s="1138" t="s">
        <v>533</v>
      </c>
      <c r="D37" s="1139"/>
      <c r="E37" s="1140"/>
      <c r="F37" s="36">
        <v>0.34</v>
      </c>
      <c r="G37" s="37">
        <v>0.39</v>
      </c>
      <c r="H37" s="37">
        <v>0.36</v>
      </c>
      <c r="I37" s="37">
        <v>0.56000000000000005</v>
      </c>
      <c r="J37" s="38">
        <v>0.55000000000000004</v>
      </c>
      <c r="K37" s="22"/>
      <c r="L37" s="22"/>
      <c r="M37" s="22"/>
      <c r="N37" s="22"/>
      <c r="O37" s="22"/>
      <c r="P37" s="22"/>
    </row>
    <row r="38" spans="1:16" ht="39" customHeight="1" x14ac:dyDescent="0.15">
      <c r="A38" s="22"/>
      <c r="B38" s="35"/>
      <c r="C38" s="1138" t="s">
        <v>534</v>
      </c>
      <c r="D38" s="1139"/>
      <c r="E38" s="1140"/>
      <c r="F38" s="36">
        <v>1.99</v>
      </c>
      <c r="G38" s="37">
        <v>1.05</v>
      </c>
      <c r="H38" s="37">
        <v>0.48</v>
      </c>
      <c r="I38" s="37">
        <v>0</v>
      </c>
      <c r="J38" s="38">
        <v>0.41</v>
      </c>
      <c r="K38" s="22"/>
      <c r="L38" s="22"/>
      <c r="M38" s="22"/>
      <c r="N38" s="22"/>
      <c r="O38" s="22"/>
      <c r="P38" s="22"/>
    </row>
    <row r="39" spans="1:16" ht="39" customHeight="1" x14ac:dyDescent="0.15">
      <c r="A39" s="22"/>
      <c r="B39" s="35"/>
      <c r="C39" s="1138" t="s">
        <v>535</v>
      </c>
      <c r="D39" s="1139"/>
      <c r="E39" s="1140"/>
      <c r="F39" s="36" t="s">
        <v>480</v>
      </c>
      <c r="G39" s="37" t="s">
        <v>480</v>
      </c>
      <c r="H39" s="37" t="s">
        <v>480</v>
      </c>
      <c r="I39" s="37">
        <v>0.02</v>
      </c>
      <c r="J39" s="38">
        <v>0.21</v>
      </c>
      <c r="K39" s="22"/>
      <c r="L39" s="22"/>
      <c r="M39" s="22"/>
      <c r="N39" s="22"/>
      <c r="O39" s="22"/>
      <c r="P39" s="22"/>
    </row>
    <row r="40" spans="1:16" ht="39" customHeight="1" x14ac:dyDescent="0.15">
      <c r="A40" s="22"/>
      <c r="B40" s="35"/>
      <c r="C40" s="1138" t="s">
        <v>536</v>
      </c>
      <c r="D40" s="1139"/>
      <c r="E40" s="1140"/>
      <c r="F40" s="36">
        <v>0</v>
      </c>
      <c r="G40" s="37">
        <v>0</v>
      </c>
      <c r="H40" s="37">
        <v>0</v>
      </c>
      <c r="I40" s="37">
        <v>0</v>
      </c>
      <c r="J40" s="38">
        <v>0.03</v>
      </c>
      <c r="K40" s="22"/>
      <c r="L40" s="22"/>
      <c r="M40" s="22"/>
      <c r="N40" s="22"/>
      <c r="O40" s="22"/>
      <c r="P40" s="22"/>
    </row>
    <row r="41" spans="1:16" ht="39" customHeight="1" x14ac:dyDescent="0.15">
      <c r="A41" s="22"/>
      <c r="B41" s="35"/>
      <c r="C41" s="1138" t="s">
        <v>537</v>
      </c>
      <c r="D41" s="1139"/>
      <c r="E41" s="1140"/>
      <c r="F41" s="36">
        <v>0.01</v>
      </c>
      <c r="G41" s="37">
        <v>0</v>
      </c>
      <c r="H41" s="37">
        <v>0.01</v>
      </c>
      <c r="I41" s="37">
        <v>0</v>
      </c>
      <c r="J41" s="38">
        <v>0.01</v>
      </c>
      <c r="K41" s="22"/>
      <c r="L41" s="22"/>
      <c r="M41" s="22"/>
      <c r="N41" s="22"/>
      <c r="O41" s="22"/>
      <c r="P41" s="22"/>
    </row>
    <row r="42" spans="1:16" ht="39" customHeight="1" x14ac:dyDescent="0.15">
      <c r="A42" s="22"/>
      <c r="B42" s="39"/>
      <c r="C42" s="1138" t="s">
        <v>538</v>
      </c>
      <c r="D42" s="1139"/>
      <c r="E42" s="1140"/>
      <c r="F42" s="36" t="s">
        <v>480</v>
      </c>
      <c r="G42" s="37" t="s">
        <v>480</v>
      </c>
      <c r="H42" s="37" t="s">
        <v>480</v>
      </c>
      <c r="I42" s="37" t="s">
        <v>480</v>
      </c>
      <c r="J42" s="38" t="s">
        <v>480</v>
      </c>
      <c r="K42" s="22"/>
      <c r="L42" s="22"/>
      <c r="M42" s="22"/>
      <c r="N42" s="22"/>
      <c r="O42" s="22"/>
      <c r="P42" s="22"/>
    </row>
    <row r="43" spans="1:16" ht="39" customHeight="1" thickBot="1" x14ac:dyDescent="0.2">
      <c r="A43" s="22"/>
      <c r="B43" s="40"/>
      <c r="C43" s="1141" t="s">
        <v>539</v>
      </c>
      <c r="D43" s="1142"/>
      <c r="E43" s="1143"/>
      <c r="F43" s="41">
        <v>0.18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1187</v>
      </c>
      <c r="L45" s="60">
        <v>1194</v>
      </c>
      <c r="M45" s="60">
        <v>1176</v>
      </c>
      <c r="N45" s="60">
        <v>1150</v>
      </c>
      <c r="O45" s="61">
        <v>1105</v>
      </c>
      <c r="P45" s="48"/>
      <c r="Q45" s="48"/>
      <c r="R45" s="48"/>
      <c r="S45" s="48"/>
      <c r="T45" s="48"/>
      <c r="U45" s="48"/>
    </row>
    <row r="46" spans="1:21" ht="30.75" customHeight="1" x14ac:dyDescent="0.15">
      <c r="A46" s="48"/>
      <c r="B46" s="1156"/>
      <c r="C46" s="1157"/>
      <c r="D46" s="62"/>
      <c r="E46" s="1148" t="s">
        <v>13</v>
      </c>
      <c r="F46" s="1148"/>
      <c r="G46" s="1148"/>
      <c r="H46" s="1148"/>
      <c r="I46" s="1148"/>
      <c r="J46" s="1149"/>
      <c r="K46" s="63" t="s">
        <v>480</v>
      </c>
      <c r="L46" s="64" t="s">
        <v>480</v>
      </c>
      <c r="M46" s="64" t="s">
        <v>480</v>
      </c>
      <c r="N46" s="64" t="s">
        <v>480</v>
      </c>
      <c r="O46" s="65" t="s">
        <v>480</v>
      </c>
      <c r="P46" s="48"/>
      <c r="Q46" s="48"/>
      <c r="R46" s="48"/>
      <c r="S46" s="48"/>
      <c r="T46" s="48"/>
      <c r="U46" s="48"/>
    </row>
    <row r="47" spans="1:21" ht="30.75" customHeight="1" x14ac:dyDescent="0.15">
      <c r="A47" s="48"/>
      <c r="B47" s="1156"/>
      <c r="C47" s="1157"/>
      <c r="D47" s="62"/>
      <c r="E47" s="1148" t="s">
        <v>14</v>
      </c>
      <c r="F47" s="1148"/>
      <c r="G47" s="1148"/>
      <c r="H47" s="1148"/>
      <c r="I47" s="1148"/>
      <c r="J47" s="1149"/>
      <c r="K47" s="63" t="s">
        <v>480</v>
      </c>
      <c r="L47" s="64" t="s">
        <v>480</v>
      </c>
      <c r="M47" s="64" t="s">
        <v>480</v>
      </c>
      <c r="N47" s="64" t="s">
        <v>480</v>
      </c>
      <c r="O47" s="65" t="s">
        <v>480</v>
      </c>
      <c r="P47" s="48"/>
      <c r="Q47" s="48"/>
      <c r="R47" s="48"/>
      <c r="S47" s="48"/>
      <c r="T47" s="48"/>
      <c r="U47" s="48"/>
    </row>
    <row r="48" spans="1:21" ht="30.75" customHeight="1" x14ac:dyDescent="0.15">
      <c r="A48" s="48"/>
      <c r="B48" s="1156"/>
      <c r="C48" s="1157"/>
      <c r="D48" s="62"/>
      <c r="E48" s="1148" t="s">
        <v>15</v>
      </c>
      <c r="F48" s="1148"/>
      <c r="G48" s="1148"/>
      <c r="H48" s="1148"/>
      <c r="I48" s="1148"/>
      <c r="J48" s="1149"/>
      <c r="K48" s="63">
        <v>253</v>
      </c>
      <c r="L48" s="64">
        <v>250</v>
      </c>
      <c r="M48" s="64">
        <v>296</v>
      </c>
      <c r="N48" s="64">
        <v>306</v>
      </c>
      <c r="O48" s="65">
        <v>419</v>
      </c>
      <c r="P48" s="48"/>
      <c r="Q48" s="48"/>
      <c r="R48" s="48"/>
      <c r="S48" s="48"/>
      <c r="T48" s="48"/>
      <c r="U48" s="48"/>
    </row>
    <row r="49" spans="1:21" ht="30.75" customHeight="1" x14ac:dyDescent="0.15">
      <c r="A49" s="48"/>
      <c r="B49" s="1156"/>
      <c r="C49" s="1157"/>
      <c r="D49" s="62"/>
      <c r="E49" s="1148" t="s">
        <v>16</v>
      </c>
      <c r="F49" s="1148"/>
      <c r="G49" s="1148"/>
      <c r="H49" s="1148"/>
      <c r="I49" s="1148"/>
      <c r="J49" s="1149"/>
      <c r="K49" s="63">
        <v>5</v>
      </c>
      <c r="L49" s="64">
        <v>4</v>
      </c>
      <c r="M49" s="64">
        <v>3</v>
      </c>
      <c r="N49" s="64">
        <v>1</v>
      </c>
      <c r="O49" s="65">
        <v>1</v>
      </c>
      <c r="P49" s="48"/>
      <c r="Q49" s="48"/>
      <c r="R49" s="48"/>
      <c r="S49" s="48"/>
      <c r="T49" s="48"/>
      <c r="U49" s="48"/>
    </row>
    <row r="50" spans="1:21" ht="30.75" customHeight="1" x14ac:dyDescent="0.15">
      <c r="A50" s="48"/>
      <c r="B50" s="1156"/>
      <c r="C50" s="1157"/>
      <c r="D50" s="62"/>
      <c r="E50" s="1148" t="s">
        <v>17</v>
      </c>
      <c r="F50" s="1148"/>
      <c r="G50" s="1148"/>
      <c r="H50" s="1148"/>
      <c r="I50" s="1148"/>
      <c r="J50" s="1149"/>
      <c r="K50" s="63">
        <v>60</v>
      </c>
      <c r="L50" s="64">
        <v>59</v>
      </c>
      <c r="M50" s="64">
        <v>54</v>
      </c>
      <c r="N50" s="64">
        <v>53</v>
      </c>
      <c r="O50" s="65">
        <v>49</v>
      </c>
      <c r="P50" s="48"/>
      <c r="Q50" s="48"/>
      <c r="R50" s="48"/>
      <c r="S50" s="48"/>
      <c r="T50" s="48"/>
      <c r="U50" s="48"/>
    </row>
    <row r="51" spans="1:21" ht="30.75" customHeight="1" x14ac:dyDescent="0.15">
      <c r="A51" s="48"/>
      <c r="B51" s="1158"/>
      <c r="C51" s="1159"/>
      <c r="D51" s="66"/>
      <c r="E51" s="1148" t="s">
        <v>18</v>
      </c>
      <c r="F51" s="1148"/>
      <c r="G51" s="1148"/>
      <c r="H51" s="1148"/>
      <c r="I51" s="1148"/>
      <c r="J51" s="1149"/>
      <c r="K51" s="63">
        <v>0</v>
      </c>
      <c r="L51" s="64" t="s">
        <v>480</v>
      </c>
      <c r="M51" s="64">
        <v>0</v>
      </c>
      <c r="N51" s="64">
        <v>0</v>
      </c>
      <c r="O51" s="65">
        <v>0</v>
      </c>
      <c r="P51" s="48"/>
      <c r="Q51" s="48"/>
      <c r="R51" s="48"/>
      <c r="S51" s="48"/>
      <c r="T51" s="48"/>
      <c r="U51" s="48"/>
    </row>
    <row r="52" spans="1:21" ht="30.75" customHeight="1" x14ac:dyDescent="0.15">
      <c r="A52" s="48"/>
      <c r="B52" s="1146" t="s">
        <v>19</v>
      </c>
      <c r="C52" s="1147"/>
      <c r="D52" s="66"/>
      <c r="E52" s="1148" t="s">
        <v>20</v>
      </c>
      <c r="F52" s="1148"/>
      <c r="G52" s="1148"/>
      <c r="H52" s="1148"/>
      <c r="I52" s="1148"/>
      <c r="J52" s="1149"/>
      <c r="K52" s="63">
        <v>895</v>
      </c>
      <c r="L52" s="64">
        <v>916</v>
      </c>
      <c r="M52" s="64">
        <v>904</v>
      </c>
      <c r="N52" s="64">
        <v>896</v>
      </c>
      <c r="O52" s="65">
        <v>956</v>
      </c>
      <c r="P52" s="48"/>
      <c r="Q52" s="48"/>
      <c r="R52" s="48"/>
      <c r="S52" s="48"/>
      <c r="T52" s="48"/>
      <c r="U52" s="48"/>
    </row>
    <row r="53" spans="1:21" ht="30.75" customHeight="1" thickBot="1" x14ac:dyDescent="0.2">
      <c r="A53" s="48"/>
      <c r="B53" s="1150" t="s">
        <v>21</v>
      </c>
      <c r="C53" s="1151"/>
      <c r="D53" s="67"/>
      <c r="E53" s="1152" t="s">
        <v>22</v>
      </c>
      <c r="F53" s="1152"/>
      <c r="G53" s="1152"/>
      <c r="H53" s="1152"/>
      <c r="I53" s="1152"/>
      <c r="J53" s="1153"/>
      <c r="K53" s="68">
        <v>610</v>
      </c>
      <c r="L53" s="69">
        <v>591</v>
      </c>
      <c r="M53" s="69">
        <v>625</v>
      </c>
      <c r="N53" s="69">
        <v>614</v>
      </c>
      <c r="O53" s="70">
        <v>618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2" t="s">
        <v>24</v>
      </c>
      <c r="C41" s="1163"/>
      <c r="D41" s="81"/>
      <c r="E41" s="1168" t="s">
        <v>25</v>
      </c>
      <c r="F41" s="1168"/>
      <c r="G41" s="1168"/>
      <c r="H41" s="1169"/>
      <c r="I41" s="82">
        <v>11199</v>
      </c>
      <c r="J41" s="83">
        <v>11108</v>
      </c>
      <c r="K41" s="83">
        <v>11151</v>
      </c>
      <c r="L41" s="83">
        <v>10904</v>
      </c>
      <c r="M41" s="84">
        <v>10626</v>
      </c>
    </row>
    <row r="42" spans="2:13" ht="27.75" customHeight="1" x14ac:dyDescent="0.15">
      <c r="B42" s="1164"/>
      <c r="C42" s="1165"/>
      <c r="D42" s="85"/>
      <c r="E42" s="1170" t="s">
        <v>26</v>
      </c>
      <c r="F42" s="1170"/>
      <c r="G42" s="1170"/>
      <c r="H42" s="1171"/>
      <c r="I42" s="86">
        <v>417</v>
      </c>
      <c r="J42" s="87">
        <v>406</v>
      </c>
      <c r="K42" s="87">
        <v>397</v>
      </c>
      <c r="L42" s="87">
        <v>349</v>
      </c>
      <c r="M42" s="88">
        <v>314</v>
      </c>
    </row>
    <row r="43" spans="2:13" ht="27.75" customHeight="1" x14ac:dyDescent="0.15">
      <c r="B43" s="1164"/>
      <c r="C43" s="1165"/>
      <c r="D43" s="85"/>
      <c r="E43" s="1170" t="s">
        <v>27</v>
      </c>
      <c r="F43" s="1170"/>
      <c r="G43" s="1170"/>
      <c r="H43" s="1171"/>
      <c r="I43" s="86">
        <v>3976</v>
      </c>
      <c r="J43" s="87">
        <v>3939</v>
      </c>
      <c r="K43" s="87">
        <v>3967</v>
      </c>
      <c r="L43" s="87">
        <v>4126</v>
      </c>
      <c r="M43" s="88">
        <v>4354</v>
      </c>
    </row>
    <row r="44" spans="2:13" ht="27.75" customHeight="1" x14ac:dyDescent="0.15">
      <c r="B44" s="1164"/>
      <c r="C44" s="1165"/>
      <c r="D44" s="85"/>
      <c r="E44" s="1170" t="s">
        <v>28</v>
      </c>
      <c r="F44" s="1170"/>
      <c r="G44" s="1170"/>
      <c r="H44" s="1171"/>
      <c r="I44" s="86">
        <v>9</v>
      </c>
      <c r="J44" s="87">
        <v>6</v>
      </c>
      <c r="K44" s="87">
        <v>3</v>
      </c>
      <c r="L44" s="87">
        <v>2</v>
      </c>
      <c r="M44" s="88">
        <v>68</v>
      </c>
    </row>
    <row r="45" spans="2:13" ht="27.75" customHeight="1" x14ac:dyDescent="0.15">
      <c r="B45" s="1164"/>
      <c r="C45" s="1165"/>
      <c r="D45" s="85"/>
      <c r="E45" s="1170" t="s">
        <v>29</v>
      </c>
      <c r="F45" s="1170"/>
      <c r="G45" s="1170"/>
      <c r="H45" s="1171"/>
      <c r="I45" s="86">
        <v>1851</v>
      </c>
      <c r="J45" s="87">
        <v>1651</v>
      </c>
      <c r="K45" s="87">
        <v>1566</v>
      </c>
      <c r="L45" s="87">
        <v>1546</v>
      </c>
      <c r="M45" s="88">
        <v>1333</v>
      </c>
    </row>
    <row r="46" spans="2:13" ht="27.75" customHeight="1" x14ac:dyDescent="0.15">
      <c r="B46" s="1164"/>
      <c r="C46" s="1165"/>
      <c r="D46" s="85"/>
      <c r="E46" s="1170" t="s">
        <v>30</v>
      </c>
      <c r="F46" s="1170"/>
      <c r="G46" s="1170"/>
      <c r="H46" s="1171"/>
      <c r="I46" s="86" t="s">
        <v>480</v>
      </c>
      <c r="J46" s="87" t="s">
        <v>480</v>
      </c>
      <c r="K46" s="87" t="s">
        <v>480</v>
      </c>
      <c r="L46" s="87" t="s">
        <v>480</v>
      </c>
      <c r="M46" s="88" t="s">
        <v>480</v>
      </c>
    </row>
    <row r="47" spans="2:13" ht="27.75" customHeight="1" x14ac:dyDescent="0.15">
      <c r="B47" s="1164"/>
      <c r="C47" s="1165"/>
      <c r="D47" s="85"/>
      <c r="E47" s="1170" t="s">
        <v>31</v>
      </c>
      <c r="F47" s="1170"/>
      <c r="G47" s="1170"/>
      <c r="H47" s="1171"/>
      <c r="I47" s="86" t="s">
        <v>480</v>
      </c>
      <c r="J47" s="87" t="s">
        <v>480</v>
      </c>
      <c r="K47" s="87" t="s">
        <v>480</v>
      </c>
      <c r="L47" s="87" t="s">
        <v>480</v>
      </c>
      <c r="M47" s="88" t="s">
        <v>480</v>
      </c>
    </row>
    <row r="48" spans="2:13" ht="27.75" customHeight="1" x14ac:dyDescent="0.15">
      <c r="B48" s="1166"/>
      <c r="C48" s="1167"/>
      <c r="D48" s="85"/>
      <c r="E48" s="1170" t="s">
        <v>32</v>
      </c>
      <c r="F48" s="1170"/>
      <c r="G48" s="1170"/>
      <c r="H48" s="1171"/>
      <c r="I48" s="86" t="s">
        <v>480</v>
      </c>
      <c r="J48" s="87" t="s">
        <v>480</v>
      </c>
      <c r="K48" s="87" t="s">
        <v>480</v>
      </c>
      <c r="L48" s="87" t="s">
        <v>480</v>
      </c>
      <c r="M48" s="88" t="s">
        <v>480</v>
      </c>
    </row>
    <row r="49" spans="2:13" ht="27.75" customHeight="1" x14ac:dyDescent="0.15">
      <c r="B49" s="1172" t="s">
        <v>33</v>
      </c>
      <c r="C49" s="1173"/>
      <c r="D49" s="89"/>
      <c r="E49" s="1170" t="s">
        <v>34</v>
      </c>
      <c r="F49" s="1170"/>
      <c r="G49" s="1170"/>
      <c r="H49" s="1171"/>
      <c r="I49" s="86">
        <v>987</v>
      </c>
      <c r="J49" s="87">
        <v>1166</v>
      </c>
      <c r="K49" s="87">
        <v>1351</v>
      </c>
      <c r="L49" s="87">
        <v>1490</v>
      </c>
      <c r="M49" s="88">
        <v>1594</v>
      </c>
    </row>
    <row r="50" spans="2:13" ht="27.75" customHeight="1" x14ac:dyDescent="0.15">
      <c r="B50" s="1164"/>
      <c r="C50" s="1165"/>
      <c r="D50" s="85"/>
      <c r="E50" s="1170" t="s">
        <v>35</v>
      </c>
      <c r="F50" s="1170"/>
      <c r="G50" s="1170"/>
      <c r="H50" s="1171"/>
      <c r="I50" s="86">
        <v>1583</v>
      </c>
      <c r="J50" s="87">
        <v>1469</v>
      </c>
      <c r="K50" s="87">
        <v>1520</v>
      </c>
      <c r="L50" s="87">
        <v>1721</v>
      </c>
      <c r="M50" s="88">
        <v>1942</v>
      </c>
    </row>
    <row r="51" spans="2:13" ht="27.75" customHeight="1" x14ac:dyDescent="0.15">
      <c r="B51" s="1166"/>
      <c r="C51" s="1167"/>
      <c r="D51" s="85"/>
      <c r="E51" s="1170" t="s">
        <v>36</v>
      </c>
      <c r="F51" s="1170"/>
      <c r="G51" s="1170"/>
      <c r="H51" s="1171"/>
      <c r="I51" s="86">
        <v>7925</v>
      </c>
      <c r="J51" s="87">
        <v>8051</v>
      </c>
      <c r="K51" s="87">
        <v>8269</v>
      </c>
      <c r="L51" s="87">
        <v>8567</v>
      </c>
      <c r="M51" s="88">
        <v>8853</v>
      </c>
    </row>
    <row r="52" spans="2:13" ht="27.75" customHeight="1" thickBot="1" x14ac:dyDescent="0.2">
      <c r="B52" s="1174" t="s">
        <v>37</v>
      </c>
      <c r="C52" s="1175"/>
      <c r="D52" s="90"/>
      <c r="E52" s="1176" t="s">
        <v>38</v>
      </c>
      <c r="F52" s="1176"/>
      <c r="G52" s="1176"/>
      <c r="H52" s="1177"/>
      <c r="I52" s="91">
        <v>6959</v>
      </c>
      <c r="J52" s="92">
        <v>6423</v>
      </c>
      <c r="K52" s="92">
        <v>5943</v>
      </c>
      <c r="L52" s="92">
        <v>5149</v>
      </c>
      <c r="M52" s="93">
        <v>4307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198256</v>
      </c>
      <c r="E3" s="116"/>
      <c r="F3" s="117">
        <v>127151</v>
      </c>
      <c r="G3" s="118"/>
      <c r="H3" s="119"/>
    </row>
    <row r="4" spans="1:8" x14ac:dyDescent="0.15">
      <c r="A4" s="120"/>
      <c r="B4" s="121"/>
      <c r="C4" s="122"/>
      <c r="D4" s="123">
        <v>83216</v>
      </c>
      <c r="E4" s="124"/>
      <c r="F4" s="125">
        <v>72559</v>
      </c>
      <c r="G4" s="126"/>
      <c r="H4" s="127"/>
    </row>
    <row r="5" spans="1:8" x14ac:dyDescent="0.15">
      <c r="A5" s="108" t="s">
        <v>513</v>
      </c>
      <c r="B5" s="113"/>
      <c r="C5" s="114"/>
      <c r="D5" s="115">
        <v>351033</v>
      </c>
      <c r="E5" s="116"/>
      <c r="F5" s="117">
        <v>147869</v>
      </c>
      <c r="G5" s="118"/>
      <c r="H5" s="119"/>
    </row>
    <row r="6" spans="1:8" x14ac:dyDescent="0.15">
      <c r="A6" s="120"/>
      <c r="B6" s="121"/>
      <c r="C6" s="122"/>
      <c r="D6" s="123">
        <v>72456</v>
      </c>
      <c r="E6" s="124"/>
      <c r="F6" s="125">
        <v>63271</v>
      </c>
      <c r="G6" s="126"/>
      <c r="H6" s="127"/>
    </row>
    <row r="7" spans="1:8" x14ac:dyDescent="0.15">
      <c r="A7" s="108" t="s">
        <v>514</v>
      </c>
      <c r="B7" s="113"/>
      <c r="C7" s="114"/>
      <c r="D7" s="115">
        <v>250073</v>
      </c>
      <c r="E7" s="116"/>
      <c r="F7" s="117">
        <v>117242</v>
      </c>
      <c r="G7" s="118"/>
      <c r="H7" s="119"/>
    </row>
    <row r="8" spans="1:8" x14ac:dyDescent="0.15">
      <c r="A8" s="120"/>
      <c r="B8" s="121"/>
      <c r="C8" s="122"/>
      <c r="D8" s="123">
        <v>74914</v>
      </c>
      <c r="E8" s="124"/>
      <c r="F8" s="125">
        <v>59388</v>
      </c>
      <c r="G8" s="126"/>
      <c r="H8" s="127"/>
    </row>
    <row r="9" spans="1:8" x14ac:dyDescent="0.15">
      <c r="A9" s="108" t="s">
        <v>515</v>
      </c>
      <c r="B9" s="113"/>
      <c r="C9" s="114"/>
      <c r="D9" s="115">
        <v>128997</v>
      </c>
      <c r="E9" s="116"/>
      <c r="F9" s="117">
        <v>114097</v>
      </c>
      <c r="G9" s="118"/>
      <c r="H9" s="119"/>
    </row>
    <row r="10" spans="1:8" x14ac:dyDescent="0.15">
      <c r="A10" s="120"/>
      <c r="B10" s="121"/>
      <c r="C10" s="122"/>
      <c r="D10" s="123">
        <v>61841</v>
      </c>
      <c r="E10" s="124"/>
      <c r="F10" s="125">
        <v>61630</v>
      </c>
      <c r="G10" s="126"/>
      <c r="H10" s="127"/>
    </row>
    <row r="11" spans="1:8" x14ac:dyDescent="0.15">
      <c r="A11" s="108" t="s">
        <v>516</v>
      </c>
      <c r="B11" s="113"/>
      <c r="C11" s="114"/>
      <c r="D11" s="115">
        <v>159579</v>
      </c>
      <c r="E11" s="116"/>
      <c r="F11" s="117">
        <v>136577</v>
      </c>
      <c r="G11" s="118"/>
      <c r="H11" s="119"/>
    </row>
    <row r="12" spans="1:8" x14ac:dyDescent="0.15">
      <c r="A12" s="120"/>
      <c r="B12" s="121"/>
      <c r="C12" s="128"/>
      <c r="D12" s="123">
        <v>53606</v>
      </c>
      <c r="E12" s="124"/>
      <c r="F12" s="125">
        <v>59645</v>
      </c>
      <c r="G12" s="126"/>
      <c r="H12" s="127"/>
    </row>
    <row r="13" spans="1:8" x14ac:dyDescent="0.15">
      <c r="A13" s="108"/>
      <c r="B13" s="113"/>
      <c r="C13" s="129"/>
      <c r="D13" s="130">
        <v>217588</v>
      </c>
      <c r="E13" s="131"/>
      <c r="F13" s="132">
        <v>128587</v>
      </c>
      <c r="G13" s="133"/>
      <c r="H13" s="119"/>
    </row>
    <row r="14" spans="1:8" x14ac:dyDescent="0.15">
      <c r="A14" s="120"/>
      <c r="B14" s="121"/>
      <c r="C14" s="122"/>
      <c r="D14" s="123">
        <v>69207</v>
      </c>
      <c r="E14" s="124"/>
      <c r="F14" s="125">
        <v>63299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9.0500000000000007</v>
      </c>
      <c r="C19" s="134">
        <f>ROUND(VALUE(SUBSTITUTE(実質収支比率等に係る経年分析!G$48,"▲","-")),2)</f>
        <v>8.94</v>
      </c>
      <c r="D19" s="134">
        <f>ROUND(VALUE(SUBSTITUTE(実質収支比率等に係る経年分析!H$48,"▲","-")),2)</f>
        <v>10.67</v>
      </c>
      <c r="E19" s="134">
        <f>ROUND(VALUE(SUBSTITUTE(実質収支比率等に係る経年分析!I$48,"▲","-")),2)</f>
        <v>8.8000000000000007</v>
      </c>
      <c r="F19" s="134">
        <f>ROUND(VALUE(SUBSTITUTE(実質収支比率等に係る経年分析!J$48,"▲","-")),2)</f>
        <v>7.09</v>
      </c>
    </row>
    <row r="20" spans="1:11" x14ac:dyDescent="0.15">
      <c r="A20" s="134" t="s">
        <v>43</v>
      </c>
      <c r="B20" s="134">
        <f>ROUND(VALUE(SUBSTITUTE(実質収支比率等に係る経年分析!F$47,"▲","-")),2)</f>
        <v>6.96</v>
      </c>
      <c r="C20" s="134">
        <f>ROUND(VALUE(SUBSTITUTE(実質収支比率等に係る経年分析!G$47,"▲","-")),2)</f>
        <v>7.61</v>
      </c>
      <c r="D20" s="134">
        <f>ROUND(VALUE(SUBSTITUTE(実質収支比率等に係る経年分析!H$47,"▲","-")),2)</f>
        <v>9.34</v>
      </c>
      <c r="E20" s="134">
        <f>ROUND(VALUE(SUBSTITUTE(実質収支比率等に係る経年分析!I$47,"▲","-")),2)</f>
        <v>10.56</v>
      </c>
      <c r="F20" s="134">
        <f>ROUND(VALUE(SUBSTITUTE(実質収支比率等に係る経年分析!J$47,"▲","-")),2)</f>
        <v>10.43</v>
      </c>
    </row>
    <row r="21" spans="1:11" x14ac:dyDescent="0.15">
      <c r="A21" s="134" t="s">
        <v>44</v>
      </c>
      <c r="B21" s="134">
        <f>IF(ISNUMBER(VALUE(SUBSTITUTE(実質収支比率等に係る経年分析!F$49,"▲","-"))),ROUND(VALUE(SUBSTITUTE(実質収支比率等に係る経年分析!F$49,"▲","-")),2),NA())</f>
        <v>-4.1100000000000003</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-5.35</v>
      </c>
      <c r="F21" s="134">
        <f>IF(ISNUMBER(VALUE(SUBSTITUTE(実質収支比率等に係る経年分析!J$49,"▲","-"))),ROUND(VALUE(SUBSTITUTE(実質収支比率等に係る経年分析!J$49,"▲","-")),2),NA())</f>
        <v>-6.26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介護老人保健施設事業特別会計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x14ac:dyDescent="0.15">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0.57999999999999996</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9.0500000000000007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895</v>
      </c>
      <c r="E42" s="136"/>
      <c r="F42" s="136"/>
      <c r="G42" s="136">
        <f>'実質公債費比率（分子）の構造'!L$52</f>
        <v>916</v>
      </c>
      <c r="H42" s="136"/>
      <c r="I42" s="136"/>
      <c r="J42" s="136">
        <f>'実質公債費比率（分子）の構造'!M$52</f>
        <v>904</v>
      </c>
      <c r="K42" s="136"/>
      <c r="L42" s="136"/>
      <c r="M42" s="136">
        <f>'実質公債費比率（分子）の構造'!N$52</f>
        <v>896</v>
      </c>
      <c r="N42" s="136"/>
      <c r="O42" s="136"/>
      <c r="P42" s="136">
        <f>'実質公債費比率（分子）の構造'!O$52</f>
        <v>956</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60</v>
      </c>
      <c r="C44" s="136"/>
      <c r="D44" s="136"/>
      <c r="E44" s="136">
        <f>'実質公債費比率（分子）の構造'!L$50</f>
        <v>59</v>
      </c>
      <c r="F44" s="136"/>
      <c r="G44" s="136"/>
      <c r="H44" s="136">
        <f>'実質公債費比率（分子）の構造'!M$50</f>
        <v>54</v>
      </c>
      <c r="I44" s="136"/>
      <c r="J44" s="136"/>
      <c r="K44" s="136">
        <f>'実質公債費比率（分子）の構造'!N$50</f>
        <v>53</v>
      </c>
      <c r="L44" s="136"/>
      <c r="M44" s="136"/>
      <c r="N44" s="136">
        <f>'実質公債費比率（分子）の構造'!O$50</f>
        <v>49</v>
      </c>
      <c r="O44" s="136"/>
      <c r="P44" s="136"/>
    </row>
    <row r="45" spans="1:16" x14ac:dyDescent="0.15">
      <c r="A45" s="136" t="s">
        <v>54</v>
      </c>
      <c r="B45" s="136">
        <f>'実質公債費比率（分子）の構造'!K$49</f>
        <v>5</v>
      </c>
      <c r="C45" s="136"/>
      <c r="D45" s="136"/>
      <c r="E45" s="136">
        <f>'実質公債費比率（分子）の構造'!L$49</f>
        <v>4</v>
      </c>
      <c r="F45" s="136"/>
      <c r="G45" s="136"/>
      <c r="H45" s="136">
        <f>'実質公債費比率（分子）の構造'!M$49</f>
        <v>3</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253</v>
      </c>
      <c r="C46" s="136"/>
      <c r="D46" s="136"/>
      <c r="E46" s="136">
        <f>'実質公債費比率（分子）の構造'!L$48</f>
        <v>250</v>
      </c>
      <c r="F46" s="136"/>
      <c r="G46" s="136"/>
      <c r="H46" s="136">
        <f>'実質公債費比率（分子）の構造'!M$48</f>
        <v>296</v>
      </c>
      <c r="I46" s="136"/>
      <c r="J46" s="136"/>
      <c r="K46" s="136">
        <f>'実質公債費比率（分子）の構造'!N$48</f>
        <v>306</v>
      </c>
      <c r="L46" s="136"/>
      <c r="M46" s="136"/>
      <c r="N46" s="136">
        <f>'実質公債費比率（分子）の構造'!O$48</f>
        <v>419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1187</v>
      </c>
      <c r="C49" s="136"/>
      <c r="D49" s="136"/>
      <c r="E49" s="136">
        <f>'実質公債費比率（分子）の構造'!L$45</f>
        <v>1194</v>
      </c>
      <c r="F49" s="136"/>
      <c r="G49" s="136"/>
      <c r="H49" s="136">
        <f>'実質公債費比率（分子）の構造'!M$45</f>
        <v>1176</v>
      </c>
      <c r="I49" s="136"/>
      <c r="J49" s="136"/>
      <c r="K49" s="136">
        <f>'実質公債費比率（分子）の構造'!N$45</f>
        <v>1150</v>
      </c>
      <c r="L49" s="136"/>
      <c r="M49" s="136"/>
      <c r="N49" s="136">
        <f>'実質公債費比率（分子）の構造'!O$45</f>
        <v>1105</v>
      </c>
      <c r="O49" s="136"/>
      <c r="P49" s="136"/>
    </row>
    <row r="50" spans="1:16" x14ac:dyDescent="0.15">
      <c r="A50" s="136" t="s">
        <v>59</v>
      </c>
      <c r="B50" s="136" t="e">
        <f>NA()</f>
        <v>#N/A</v>
      </c>
      <c r="C50" s="136">
        <f>IF(ISNUMBER('実質公債費比率（分子）の構造'!K$53),'実質公債費比率（分子）の構造'!K$53,NA())</f>
        <v>610</v>
      </c>
      <c r="D50" s="136" t="e">
        <f>NA()</f>
        <v>#N/A</v>
      </c>
      <c r="E50" s="136" t="e">
        <f>NA()</f>
        <v>#N/A</v>
      </c>
      <c r="F50" s="136">
        <f>IF(ISNUMBER('実質公債費比率（分子）の構造'!L$53),'実質公債費比率（分子）の構造'!L$53,NA())</f>
        <v>591</v>
      </c>
      <c r="G50" s="136" t="e">
        <f>NA()</f>
        <v>#N/A</v>
      </c>
      <c r="H50" s="136" t="e">
        <f>NA()</f>
        <v>#N/A</v>
      </c>
      <c r="I50" s="136">
        <f>IF(ISNUMBER('実質公債費比率（分子）の構造'!M$53),'実質公債費比率（分子）の構造'!M$53,NA())</f>
        <v>625</v>
      </c>
      <c r="J50" s="136" t="e">
        <f>NA()</f>
        <v>#N/A</v>
      </c>
      <c r="K50" s="136" t="e">
        <f>NA()</f>
        <v>#N/A</v>
      </c>
      <c r="L50" s="136">
        <f>IF(ISNUMBER('実質公債費比率（分子）の構造'!N$53),'実質公債費比率（分子）の構造'!N$53,NA())</f>
        <v>614</v>
      </c>
      <c r="M50" s="136" t="e">
        <f>NA()</f>
        <v>#N/A</v>
      </c>
      <c r="N50" s="136" t="e">
        <f>NA()</f>
        <v>#N/A</v>
      </c>
      <c r="O50" s="136">
        <f>IF(ISNUMBER('実質公債費比率（分子）の構造'!O$53),'実質公債費比率（分子）の構造'!O$53,NA())</f>
        <v>618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7925</v>
      </c>
      <c r="E56" s="135"/>
      <c r="F56" s="135"/>
      <c r="G56" s="135">
        <f>'将来負担比率（分子）の構造'!J$51</f>
        <v>8051</v>
      </c>
      <c r="H56" s="135"/>
      <c r="I56" s="135"/>
      <c r="J56" s="135">
        <f>'将来負担比率（分子）の構造'!K$51</f>
        <v>8269</v>
      </c>
      <c r="K56" s="135"/>
      <c r="L56" s="135"/>
      <c r="M56" s="135">
        <f>'将来負担比率（分子）の構造'!L$51</f>
        <v>8567</v>
      </c>
      <c r="N56" s="135"/>
      <c r="O56" s="135"/>
      <c r="P56" s="135">
        <f>'将来負担比率（分子）の構造'!M$51</f>
        <v>8853</v>
      </c>
    </row>
    <row r="57" spans="1:16" x14ac:dyDescent="0.15">
      <c r="A57" s="135" t="s">
        <v>35</v>
      </c>
      <c r="B57" s="135"/>
      <c r="C57" s="135"/>
      <c r="D57" s="135">
        <f>'将来負担比率（分子）の構造'!I$50</f>
        <v>1583</v>
      </c>
      <c r="E57" s="135"/>
      <c r="F57" s="135"/>
      <c r="G57" s="135">
        <f>'将来負担比率（分子）の構造'!J$50</f>
        <v>1469</v>
      </c>
      <c r="H57" s="135"/>
      <c r="I57" s="135"/>
      <c r="J57" s="135">
        <f>'将来負担比率（分子）の構造'!K$50</f>
        <v>1520</v>
      </c>
      <c r="K57" s="135"/>
      <c r="L57" s="135"/>
      <c r="M57" s="135">
        <f>'将来負担比率（分子）の構造'!L$50</f>
        <v>1721</v>
      </c>
      <c r="N57" s="135"/>
      <c r="O57" s="135"/>
      <c r="P57" s="135">
        <f>'将来負担比率（分子）の構造'!M$50</f>
        <v>1942</v>
      </c>
    </row>
    <row r="58" spans="1:16" x14ac:dyDescent="0.15">
      <c r="A58" s="135" t="s">
        <v>34</v>
      </c>
      <c r="B58" s="135"/>
      <c r="C58" s="135"/>
      <c r="D58" s="135">
        <f>'将来負担比率（分子）の構造'!I$49</f>
        <v>987</v>
      </c>
      <c r="E58" s="135"/>
      <c r="F58" s="135"/>
      <c r="G58" s="135">
        <f>'将来負担比率（分子）の構造'!J$49</f>
        <v>1166</v>
      </c>
      <c r="H58" s="135"/>
      <c r="I58" s="135"/>
      <c r="J58" s="135">
        <f>'将来負担比率（分子）の構造'!K$49</f>
        <v>1351</v>
      </c>
      <c r="K58" s="135"/>
      <c r="L58" s="135"/>
      <c r="M58" s="135">
        <f>'将来負担比率（分子）の構造'!L$49</f>
        <v>1490</v>
      </c>
      <c r="N58" s="135"/>
      <c r="O58" s="135"/>
      <c r="P58" s="135">
        <f>'将来負担比率（分子）の構造'!M$49</f>
        <v>1594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1851</v>
      </c>
      <c r="C62" s="135"/>
      <c r="D62" s="135"/>
      <c r="E62" s="135">
        <f>'将来負担比率（分子）の構造'!J$45</f>
        <v>1651</v>
      </c>
      <c r="F62" s="135"/>
      <c r="G62" s="135"/>
      <c r="H62" s="135">
        <f>'将来負担比率（分子）の構造'!K$45</f>
        <v>1566</v>
      </c>
      <c r="I62" s="135"/>
      <c r="J62" s="135"/>
      <c r="K62" s="135">
        <f>'将来負担比率（分子）の構造'!L$45</f>
        <v>1546</v>
      </c>
      <c r="L62" s="135"/>
      <c r="M62" s="135"/>
      <c r="N62" s="135">
        <f>'将来負担比率（分子）の構造'!M$45</f>
        <v>1333</v>
      </c>
      <c r="O62" s="135"/>
      <c r="P62" s="135"/>
    </row>
    <row r="63" spans="1:16" x14ac:dyDescent="0.15">
      <c r="A63" s="135" t="s">
        <v>28</v>
      </c>
      <c r="B63" s="135">
        <f>'将来負担比率（分子）の構造'!I$44</f>
        <v>9</v>
      </c>
      <c r="C63" s="135"/>
      <c r="D63" s="135"/>
      <c r="E63" s="135">
        <f>'将来負担比率（分子）の構造'!J$44</f>
        <v>6</v>
      </c>
      <c r="F63" s="135"/>
      <c r="G63" s="135"/>
      <c r="H63" s="135">
        <f>'将来負担比率（分子）の構造'!K$44</f>
        <v>3</v>
      </c>
      <c r="I63" s="135"/>
      <c r="J63" s="135"/>
      <c r="K63" s="135">
        <f>'将来負担比率（分子）の構造'!L$44</f>
        <v>2</v>
      </c>
      <c r="L63" s="135"/>
      <c r="M63" s="135"/>
      <c r="N63" s="135">
        <f>'将来負担比率（分子）の構造'!M$44</f>
        <v>68</v>
      </c>
      <c r="O63" s="135"/>
      <c r="P63" s="135"/>
    </row>
    <row r="64" spans="1:16" x14ac:dyDescent="0.15">
      <c r="A64" s="135" t="s">
        <v>27</v>
      </c>
      <c r="B64" s="135">
        <f>'将来負担比率（分子）の構造'!I$43</f>
        <v>3976</v>
      </c>
      <c r="C64" s="135"/>
      <c r="D64" s="135"/>
      <c r="E64" s="135">
        <f>'将来負担比率（分子）の構造'!J$43</f>
        <v>3939</v>
      </c>
      <c r="F64" s="135"/>
      <c r="G64" s="135"/>
      <c r="H64" s="135">
        <f>'将来負担比率（分子）の構造'!K$43</f>
        <v>3967</v>
      </c>
      <c r="I64" s="135"/>
      <c r="J64" s="135"/>
      <c r="K64" s="135">
        <f>'将来負担比率（分子）の構造'!L$43</f>
        <v>4126</v>
      </c>
      <c r="L64" s="135"/>
      <c r="M64" s="135"/>
      <c r="N64" s="135">
        <f>'将来負担比率（分子）の構造'!M$43</f>
        <v>4354</v>
      </c>
      <c r="O64" s="135"/>
      <c r="P64" s="135"/>
    </row>
    <row r="65" spans="1:16" x14ac:dyDescent="0.15">
      <c r="A65" s="135" t="s">
        <v>26</v>
      </c>
      <c r="B65" s="135">
        <f>'将来負担比率（分子）の構造'!I$42</f>
        <v>417</v>
      </c>
      <c r="C65" s="135"/>
      <c r="D65" s="135"/>
      <c r="E65" s="135">
        <f>'将来負担比率（分子）の構造'!J$42</f>
        <v>406</v>
      </c>
      <c r="F65" s="135"/>
      <c r="G65" s="135"/>
      <c r="H65" s="135">
        <f>'将来負担比率（分子）の構造'!K$42</f>
        <v>397</v>
      </c>
      <c r="I65" s="135"/>
      <c r="J65" s="135"/>
      <c r="K65" s="135">
        <f>'将来負担比率（分子）の構造'!L$42</f>
        <v>349</v>
      </c>
      <c r="L65" s="135"/>
      <c r="M65" s="135"/>
      <c r="N65" s="135">
        <f>'将来負担比率（分子）の構造'!M$42</f>
        <v>314</v>
      </c>
      <c r="O65" s="135"/>
      <c r="P65" s="135"/>
    </row>
    <row r="66" spans="1:16" x14ac:dyDescent="0.15">
      <c r="A66" s="135" t="s">
        <v>25</v>
      </c>
      <c r="B66" s="135">
        <f>'将来負担比率（分子）の構造'!I$41</f>
        <v>11199</v>
      </c>
      <c r="C66" s="135"/>
      <c r="D66" s="135"/>
      <c r="E66" s="135">
        <f>'将来負担比率（分子）の構造'!J$41</f>
        <v>11108</v>
      </c>
      <c r="F66" s="135"/>
      <c r="G66" s="135"/>
      <c r="H66" s="135">
        <f>'将来負担比率（分子）の構造'!K$41</f>
        <v>11151</v>
      </c>
      <c r="I66" s="135"/>
      <c r="J66" s="135"/>
      <c r="K66" s="135">
        <f>'将来負担比率（分子）の構造'!L$41</f>
        <v>10904</v>
      </c>
      <c r="L66" s="135"/>
      <c r="M66" s="135"/>
      <c r="N66" s="135">
        <f>'将来負担比率（分子）の構造'!M$41</f>
        <v>10626</v>
      </c>
      <c r="O66" s="135"/>
      <c r="P66" s="135"/>
    </row>
    <row r="67" spans="1:16" x14ac:dyDescent="0.15">
      <c r="A67" s="135" t="s">
        <v>63</v>
      </c>
      <c r="B67" s="135" t="e">
        <f>NA()</f>
        <v>#N/A</v>
      </c>
      <c r="C67" s="135">
        <f>IF(ISNUMBER('将来負担比率（分子）の構造'!I$52), IF('将来負担比率（分子）の構造'!I$52 &lt; 0, 0, '将来負担比率（分子）の構造'!I$52), NA())</f>
        <v>6959</v>
      </c>
      <c r="D67" s="135" t="e">
        <f>NA()</f>
        <v>#N/A</v>
      </c>
      <c r="E67" s="135" t="e">
        <f>NA()</f>
        <v>#N/A</v>
      </c>
      <c r="F67" s="135">
        <f>IF(ISNUMBER('将来負担比率（分子）の構造'!J$52), IF('将来負担比率（分子）の構造'!J$52 &lt; 0, 0, '将来負担比率（分子）の構造'!J$52), NA())</f>
        <v>6423</v>
      </c>
      <c r="G67" s="135" t="e">
        <f>NA()</f>
        <v>#N/A</v>
      </c>
      <c r="H67" s="135" t="e">
        <f>NA()</f>
        <v>#N/A</v>
      </c>
      <c r="I67" s="135">
        <f>IF(ISNUMBER('将来負担比率（分子）の構造'!K$52), IF('将来負担比率（分子）の構造'!K$52 &lt; 0, 0, '将来負担比率（分子）の構造'!K$52), NA())</f>
        <v>5943</v>
      </c>
      <c r="J67" s="135" t="e">
        <f>NA()</f>
        <v>#N/A</v>
      </c>
      <c r="K67" s="135" t="e">
        <f>NA()</f>
        <v>#N/A</v>
      </c>
      <c r="L67" s="135">
        <f>IF(ISNUMBER('将来負担比率（分子）の構造'!L$52), IF('将来負担比率（分子）の構造'!L$52 &lt; 0, 0, '将来負担比率（分子）の構造'!L$52), NA())</f>
        <v>5149</v>
      </c>
      <c r="M67" s="135" t="e">
        <f>NA()</f>
        <v>#N/A</v>
      </c>
      <c r="N67" s="135" t="e">
        <f>NA()</f>
        <v>#N/A</v>
      </c>
      <c r="O67" s="135">
        <f>IF(ISNUMBER('将来負担比率（分子）の構造'!M$52), IF('将来負担比率（分子）の構造'!M$52 &lt; 0, 0, '将来負担比率（分子）の構造'!M$52), NA())</f>
        <v>4307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2015-04-27T02:06:09Z</cp:lastPrinted>
  <dcterms:created xsi:type="dcterms:W3CDTF">2015-02-17T05:54:55Z</dcterms:created>
  <dcterms:modified xsi:type="dcterms:W3CDTF">2015-04-30T11:31:06Z</dcterms:modified>
  <cp:category/>
</cp:coreProperties>
</file>