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662fs1\共有フォルダ\02.税財政課\02.財政係\01ﾒｰﾙ\H28\財政状況資料\20160406平成２６年度財政状況資料集の作成及び提出について\【財政状況資料集】_016624_厚岸町_2014\"/>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C35" i="9"/>
  <c r="BW34" i="9"/>
  <c r="CO34" i="9" s="1"/>
  <c r="U34" i="9"/>
  <c r="U35" i="9" s="1"/>
  <c r="U36" i="9" s="1"/>
  <c r="U37" i="9" s="1"/>
  <c r="C34" i="9"/>
  <c r="AM34" i="9" s="1"/>
  <c r="AM35"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<sst xmlns="http://schemas.openxmlformats.org/spreadsheetml/2006/main" count="963" uniqueCount="543">
  <si>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</si>
  <si>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</si>
  <si>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</si>
  <si>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</si>
  <si>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</si>
  <si>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</si>
  <si>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</si>
  <si>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</si>
  <si>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</si>
  <si>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</si>
  <si>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</si>
  <si>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</si>
  <si>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</si>
  <si>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</si>
  <si>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</si>
  <si>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</si>
  <si>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</si>
  <si>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</si>
  <si>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</si>
  <si>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</si>
  <si>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</si>
  <si>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</si>
  <si>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</si>
  <si>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</si>
  <si>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</si>
  <si>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</si>
  <si>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</si>
  <si>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</si>
  <si>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</si>
  <si>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</si>
  <si>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</si>
  <si>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</si>
  <si>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</si>
  <si>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</si>
  <si>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</si>
  <si>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</si>
  <si>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</si>
  <si>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</si>
  <si>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</si>
  <si>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</si>
  <si>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</si>
  <si>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</si>
  <si>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</si>
  <si>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</si>
  <si>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</si>
  <si>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</si>
  <si>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</si>
  <si>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</si>
  <si>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</si>
  <si>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</si>
  <si>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</si>
  <si>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</si>
  <si>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</si>
  <si>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</si>
  <si>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</si>
  <si>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</si>
  <si>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</si>
  <si>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</si>
  <si>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</si>
  <si>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</si>
  <si>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</si>
  <si>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</si>
  <si>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</si>
  <si>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</si>
  <si>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</si>
  <si>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</si>
  <si>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</si>
  <si>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</si>
  <si>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</si>
  <si>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</si>
  <si>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</si>
  <si>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</si>
  <si>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</si>
  <si>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</si>
  <si>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</si>
  <si>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</si>
  <si>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</si>
  <si>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</si>
  <si>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</si>
  <si>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</si>
  <si>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</si>
  <si>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</si>
  <si>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</si>
  <si>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</si>
  <si>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</si>
  <si>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</si>
  <si>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</si>
  <si>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</si>
  <si>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</si>
  <si>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</si>
  <si>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</si>
  <si>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</si>
  <si>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</si>
  <si>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</si>
  <si>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</si>
  <si>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</si>
  <si>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</si>
  <si>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</si>
  <si>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</si>
  <si>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</si>
  <si>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</si>
  <si>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</si>
  <si>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</si>
  <si>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</si>
  <si>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</si>
  <si>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</si>
  <si>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</si>
  <si>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</si>
  <si>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</si>
  <si>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</si>
  <si>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</si>
  <si>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</si>
  <si>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</si>
  <si>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</si>
  <si>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</si>
  <si>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</si>
  <si>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</si>
  <si>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</si>
  <si>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</si>
  <si>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</si>
  <si>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</si>
  <si>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</si>
  <si>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</si>
  <si>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</si>
  <si>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</si>
  <si>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</si>
  <si>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</si>
  <si>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</si>
  <si>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</si>
  <si>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</si>
  <si>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</si>
  <si>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</si>
  <si>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</si>
  <si>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</si>
  <si>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</si>
  <si>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</si>
  <si>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</si>
  <si>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</si>
  <si>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</si>
  <si>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</si>
  <si>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</si>
  <si>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</si>
  <si>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</si>
  <si>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</si>
  <si>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</si>
  <si>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</si>
  <si>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</si>
  <si>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</si>
  <si>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</si>
  <si>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</si>
  <si>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</si>
  <si>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</si>
  <si>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</si>
  <si>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</si>
  <si>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</si>
  <si>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</si>
  <si>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</si>
  <si>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</si>
  <si>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</si>
  <si>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</si>
  <si>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</si>
  <si>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</si>
  <si>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</si>
  <si>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</si>
  <si>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</si>
  <si>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</si>
  <si>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</si>
  <si>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</si>
  <si>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</si>
  <si>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</si>
  <si>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</si>
  <si>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</si>
  <si>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</si>
  <si>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</si>
  <si>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</si>
  <si>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</si>
  <si>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</si>
  <si>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</si>
  <si>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</si>
  <si>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</si>
  <si>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</si>
  <si>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</si>
  <si>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</si>
  <si>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</si>
  <si>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</si>
  <si>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</si>
  <si>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</si>
  <si>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</si>
  <si>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</si>
  <si>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</si>
  <si>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</si>
  <si>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</si>
  <si>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</si>
  <si>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</si>
  <si>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</si>
  <si>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</si>
  <si>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北海道厚岸町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</si>
  <si>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</si>
  <si>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</si>
  <si>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</si>
  <si>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</si>
  <si>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</si>
  <si>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</si>
  <si>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</si>
  <si>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</si>
  <si>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</si>
  <si>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</si>
  <si>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</si>
  <si>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</si>
  <si>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</si>
  <si>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</si>
  <si>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</si>
  <si>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</si>
  <si>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</si>
  <si>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</si>
  <si>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</si>
  <si>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</si>
  <si>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</si>
  <si>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</si>
  <si>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</si>
  <si>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</si>
  <si>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</si>
  <si>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</si>
  <si>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</si>
  <si>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</si>
  <si>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</si>
  <si>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</si>
  <si>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</si>
  <si>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</si>
  <si>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</si>
  <si>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</si>
  <si>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</si>
  <si>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</si>
  <si>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</si>
  <si>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</si>
  <si>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</si>
  <si>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</si>
  <si>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</si>
  <si>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</si>
  <si>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</si>
  <si>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</si>
  <si>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</si>
  <si>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</si>
  <si>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</si>
  <si>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</si>
  <si>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</si>
  <si>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</si>
  <si>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</si>
  <si>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</si>
  <si>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</si>
  <si>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</si>
  <si>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</si>
  <si>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</si>
  <si>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</si>
  <si>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</si>
  <si>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</si>
  <si>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</si>
  <si>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</si>
  <si>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</si>
  <si>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</si>
  <si>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</si>
  <si>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</si>
  <si>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</si>
  <si>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</si>
  <si>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</si>
  <si>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</si>
  <si>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</si>
  <si>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</si>
  <si>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</si>
  <si>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</si>
  <si>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</si>
  <si>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</si>
  <si>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</si>
  <si>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</si>
  <si>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</si>
  <si>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</si>
  <si>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</si>
  <si>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</si>
  <si>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</si>
  <si>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</si>
  <si>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</si>
  <si>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</si>
  <si>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</si>
  <si>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</si>
  <si>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</si>
  <si>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</si>
  <si>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</si>
  <si>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</si>
  <si>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</si>
  <si>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</si>
  <si>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</si>
  <si>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</si>
  <si>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</si>
  <si>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</si>
  <si>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</si>
  <si>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</si>
  <si>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</si>
  <si>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</si>
  <si>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</si>
  <si>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</si>
  <si>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</si>
  <si>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</si>
  <si>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</si>
  <si>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</si>
  <si>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</si>
  <si>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</si>
  <si>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</si>
  <si>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</si>
  <si>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</si>
  <si>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</si>
  <si>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</si>
  <si>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</si>
  <si>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</si>
  <si>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</si>
  <si>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</si>
  <si>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</si>
  <si>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</si>
  <si>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</si>
  <si>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</si>
  <si>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</si>
  <si>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</si>
  <si>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</si>
  <si>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</si>
  <si>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</si>
  <si>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</si>
  <si>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</si>
  <si>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</si>
  <si>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</si>
  <si>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</si>
  <si>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</si>
  <si>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</si>
  <si>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</si>
  <si>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</si>
  <si>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</si>
  <si>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</si>
  <si>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</si>
  <si>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</si>
  <si>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</si>
  <si>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</si>
  <si>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</si>
  <si>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</si>
  <si>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</si>
  <si>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</si>
  <si>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</si>
  <si>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</si>
  <si>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</si>
  <si>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北海道厚岸町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</si>
  <si>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</si>
  <si>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</si>
  <si>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</si>
  <si>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</si>
  <si>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</si>
  <si>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</si>
  <si>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</si>
  <si>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</si>
  <si>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</si>
  <si>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</si>
  <si>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</si>
  <si>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</si>
  <si>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</si>
  <si>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</si>
  <si>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</si>
  <si>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</si>
  <si>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</si>
  <si>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</si>
  <si>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</si>
  <si>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</si>
  <si>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</si>
  <si>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</si>
  <si>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</si>
  <si>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</si>
  <si>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</si>
  <si>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</si>
  <si>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</si>
  <si>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</si>
  <si>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</si>
  <si>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</si>
  <si>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</si>
  <si>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</si>
  <si>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</si>
  <si>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</si>
  <si>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</si>
  <si>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</si>
  <si>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</si>
  <si>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</si>
  <si>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</si>
  <si>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</si>
  <si>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</si>
  <si>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</si>
  <si>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</si>
  <si>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</si>
  <si>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</si>
  <si>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</si>
  <si>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</si>
  <si>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</si>
  <si>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</si>
  <si>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</si>
  <si>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</si>
  <si>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</si>
  <si>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</si>
  <si>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</si>
  <si>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</si>
  <si>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</si>
  <si>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</si>
  <si>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</si>
  <si>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</si>
  <si>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</si>
  <si>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</si>
  <si>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</si>
  <si>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</si>
  <si>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</si>
  <si>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</si>
  <si>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</si>
  <si>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</si>
  <si>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</si>
  <si>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</si>
  <si>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</si>
  <si>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</si>
  <si>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</si>
  <si>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</si>
  <si>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</si>
  <si>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</si>
  <si>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</si>
  <si>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</si>
  <si>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</si>
  <si>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</si>
  <si>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</si>
  <si>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</si>
  <si>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</si>
  <si>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</si>
  <si>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</si>
  <si>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</si>
  <si>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</si>
  <si>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</si>
  <si>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</si>
  <si>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</si>
  <si>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</si>
  <si>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</si>
  <si>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</si>
  <si>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</si>
  <si>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</si>
  <si>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</si>
  <si>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</si>
  <si>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</si>
  <si>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</si>
  <si>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</si>
  <si>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</si>
  <si>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</si>
  <si>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</si>
  <si>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</si>
  <si>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</si>
  <si>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</si>
  <si>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</si>
  <si>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</si>
  <si>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</si>
  <si>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</si>
  <si>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</si>
  <si>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</si>
  <si>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</si>
  <si>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</si>
  <si>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</si>
  <si>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</si>
  <si>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</si>
  <si>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</si>
  <si>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</si>
  <si>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</si>
  <si>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</si>
  <si>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</si>
  <si>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</si>
  <si>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</si>
  <si>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</si>
  <si>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</si>
  <si>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</si>
  <si>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</si>
  <si>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</si>
  <si>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</si>
  <si>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</si>
  <si>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</si>
  <si>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</si>
  <si>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</si>
  <si>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</si>
  <si>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</si>
  <si>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</si>
  <si>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</si>
  <si>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</si>
  <si>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</si>
  <si>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</si>
  <si>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</si>
  <si>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</si>
  <si>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</si>
  <si>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</si>
  <si>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</si>
  <si>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</si>
  <si>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</si>
  <si>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</si>
  <si>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</si>
  <si>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</si>
  <si>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</si>
  <si>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</si>
  <si>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</si>
  <si>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</si>
  <si>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</si>
  <si>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</si>
  <si>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</si>
  <si>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</si>
  <si>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</si>
  <si>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</si>
  <si>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</si>
  <si>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</si>
  <si>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</si>
  <si>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</si>
  <si>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</si>
  <si>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</si>
  <si>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</si>
  <si>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</si>
  <si>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</si>
  <si>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</si>
  <si>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</si>
  <si>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</si>
  <si>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</si>
  <si>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</si>
  <si>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</si>
  <si>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4.43</t>
  </si>
  <si>
    <t>▲ 2.12</t>
  </si>
  <si>
    <t>▲ 5.35</t>
  </si>
  <si>
    <t>▲ 6.26</t>
  </si>
  <si>
    <t>▲ 0.61</t>
  </si>
  <si>
    <t>一般会計</t>
  </si>
  <si>
    <t>水道事業会計</t>
  </si>
  <si>
    <t>介護保険特別会計</t>
  </si>
  <si>
    <t>病院事業会計</t>
  </si>
  <si>
    <t>介護老人保健施設事業特別会計</t>
  </si>
  <si>
    <t>簡易水道事業特別会計</t>
  </si>
  <si>
    <t>後期高齢者医療特別会計</t>
  </si>
  <si>
    <t>国民健康保険特別会計</t>
  </si>
  <si>
    <t>その他会計（赤字）</t>
  </si>
  <si>
    <t>その他会計（黒字）</t>
  </si>
  <si>
    <t>厚岸味覚ターミナル</t>
    <rPh sb="0" eb="2">
      <t>アッケシ</t>
    </rPh>
    <rPh sb="2" eb="4">
      <t>ミカク</t>
    </rPh>
    <phoneticPr fontId="2"/>
  </si>
  <si>
    <t>-</t>
    <phoneticPr fontId="2"/>
  </si>
  <si>
    <t>釧路東部消防組合</t>
    <rPh sb="0" eb="2">
      <t>クシロ</t>
    </rPh>
    <rPh sb="2" eb="4">
      <t>トウブ</t>
    </rPh>
    <rPh sb="4" eb="6">
      <t>ショウボウ</t>
    </rPh>
    <rPh sb="6" eb="8">
      <t>クミアイ</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</si>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</sst>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351033</c:v>
                </c:pt>
                <c:pt idx="1">
                  <c:v>250073</c:v>
                </c:pt>
                <c:pt idx="2">
                  <c:v>128997</c:v>
                </c:pt>
                <c:pt idx="3">
                  <c:v>159579</c:v>
                </c:pt>
                <c:pt idx="4">
                  <c:v>190205</c:v>
                </c:pt>
              </c:numCache>
            </c:numRef>
          </c:val>
          <c:smooth val="0"/>
        </c:ser>
        <c:dLbls>
          <c:showLegendKey val="0"/>
          <c:showVal val="0"/>
          <c:showCatName val="0"/>
          <c:showSerName val="0"/>
          <c:showPercent val="0"/>
          <c:showBubbleSize val="0"/>
        </c:dLbls>
        <c:marker val="1"/>
        <c:smooth val="0"/>
        <c:axId val="300077304"/>
        <c:axId val="300077688"/>
      </c:lineChart>
      <c:catAx>
        <c:axId val="300077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0077688"/>
        <c:crosses val="autoZero"/>
        <c:auto val="1"/>
        <c:lblAlgn val="ctr"/>
        <c:lblOffset val="100"/>
        <c:tickLblSkip val="1"/>
        <c:tickMarkSkip val="1"/>
        <c:noMultiLvlLbl val="0"/>
      </c:catAx>
      <c:valAx>
        <c:axId val="3000776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0077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8.94</c:v>
                </c:pt>
                <c:pt idx="1">
                  <c:v>10.67</c:v>
                </c:pt>
                <c:pt idx="2">
                  <c:v>8.8000000000000007</c:v>
                </c:pt>
                <c:pt idx="3">
                  <c:v>7.09</c:v>
                </c:pt>
                <c:pt idx="4">
                  <c:v>7.99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7.61</c:v>
                </c:pt>
                <c:pt idx="1">
                  <c:v>9.34</c:v>
                </c:pt>
                <c:pt idx="2">
                  <c:v>10.56</c:v>
                </c:pt>
                <c:pt idx="3">
                  <c:v>10.43</c:v>
                </c:pt>
                <c:pt idx="4">
                  <c:v>9.5</c:v>
                </c:pt>
              </c:numCache>
            </c:numRef>
          </c:val>
        </c:ser>
        <c:dLbls>
          <c:showLegendKey val="0"/>
          <c:showVal val="0"/>
          <c:showCatName val="0"/>
          <c:showSerName val="0"/>
          <c:showPercent val="0"/>
          <c:showBubbleSize val="0"/>
        </c:dLbls>
        <c:gapWidth val="250"/>
        <c:overlap val="100"/>
        <c:axId val="288310480"/>
        <c:axId val="28831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-4.43</c:v>
                </c:pt>
                <c:pt idx="1">
                  <c:v>-2.12</c:v>
                </c:pt>
                <c:pt idx="2">
                  <c:v>-5.35</c:v>
                </c:pt>
                <c:pt idx="3">
                  <c:v>-6.26</c:v>
                </c:pt>
                <c:pt idx="4">
                  <c:v>-0.61</c:v>
                </c:pt>
              </c:numCache>
            </c:numRef>
          </c:val>
          <c:smooth val="0"/>
        </c:ser>
        <c:dLbls>
          <c:showLegendKey val="0"/>
          <c:showVal val="0"/>
          <c:showCatName val="0"/>
          <c:showSerName val="0"/>
          <c:showPercent val="0"/>
          <c:showBubbleSize val="0"/>
        </c:dLbls>
        <c:marker val="1"/>
        <c:smooth val="0"/>
        <c:axId val="288310480"/>
        <c:axId val="288310864"/>
      </c:lineChart>
      <c:catAx>
        <c:axId val="28831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8310864"/>
        <c:crosses val="autoZero"/>
        <c:auto val="1"/>
        <c:lblAlgn val="ctr"/>
        <c:lblOffset val="100"/>
        <c:tickLblSkip val="1"/>
        <c:tickMarkSkip val="1"/>
        <c:noMultiLvlLbl val="0"/>
      </c:catAx>
      <c:valAx>
        <c:axId val="28831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31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1.05</c:v>
                </c:pt>
                <c:pt idx="2">
                  <c:v>#N/A</c:v>
                </c:pt>
                <c:pt idx="3">
                  <c:v>0.47</c:v>
                </c:pt>
                <c:pt idx="4">
                  <c:v>#N/A</c:v>
                </c:pt>
                <c:pt idx="5">
                  <c:v>0</c:v>
                </c:pt>
                <c:pt idx="6">
                  <c:v>#N/A</c:v>
                </c:pt>
                <c:pt idx="7">
                  <c:v>0.41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0.06</c:v>
                </c:pt>
              </c:numCache>
            </c:numRef>
          </c:val>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0.02</c:v>
                </c:pt>
                <c:pt idx="6">
                  <c:v>#N/A</c:v>
                </c:pt>
                <c:pt idx="7">
                  <c:v>0.2</c:v>
                </c:pt>
                <c:pt idx="8">
                  <c:v>#N/A</c:v>
                </c:pt>
                <c:pt idx="9">
                  <c:v>0.25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0.83</c:v>
                </c:pt>
                <c:pt idx="6">
                  <c:v>#N/A</c:v>
                </c:pt>
                <c:pt idx="7">
                  <c:v>1.21</c:v>
                </c:pt>
                <c:pt idx="8">
                  <c:v>#N/A</c:v>
                </c:pt>
                <c:pt idx="9">
                  <c:v>0.36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0.38</c:v>
                </c:pt>
                <c:pt idx="2">
                  <c:v>#N/A</c:v>
                </c:pt>
                <c:pt idx="3">
                  <c:v>0.35</c:v>
                </c:pt>
                <c:pt idx="4">
                  <c:v>#N/A</c:v>
                </c:pt>
                <c:pt idx="5">
                  <c:v>0.55000000000000004</c:v>
                </c:pt>
                <c:pt idx="6">
                  <c:v>#N/A</c:v>
                </c:pt>
                <c:pt idx="7">
                  <c:v>0.55000000000000004</c:v>
                </c:pt>
                <c:pt idx="8">
                  <c:v>#N/A</c:v>
                </c:pt>
                <c:pt idx="9">
                  <c:v>0.6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4.76</c:v>
                </c:pt>
                <c:pt idx="2">
                  <c:v>#N/A</c:v>
                </c:pt>
                <c:pt idx="3">
                  <c:v>3.91</c:v>
                </c:pt>
                <c:pt idx="4">
                  <c:v>#N/A</c:v>
                </c:pt>
                <c:pt idx="5">
                  <c:v>3.6</c:v>
                </c:pt>
                <c:pt idx="6">
                  <c:v>#N/A</c:v>
                </c:pt>
                <c:pt idx="7">
                  <c:v>3.47</c:v>
                </c:pt>
                <c:pt idx="8">
                  <c:v>#N/A</c:v>
                </c:pt>
                <c:pt idx="9">
                  <c:v>4.09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8.94</c:v>
                </c:pt>
                <c:pt idx="2">
                  <c:v>#N/A</c:v>
                </c:pt>
                <c:pt idx="3">
                  <c:v>10.66</c:v>
                </c:pt>
                <c:pt idx="4">
                  <c:v>#N/A</c:v>
                </c:pt>
                <c:pt idx="5">
                  <c:v>8.7899999999999991</c:v>
                </c:pt>
                <c:pt idx="6">
                  <c:v>#N/A</c:v>
                </c:pt>
                <c:pt idx="7">
                  <c:v>7.09</c:v>
                </c:pt>
                <c:pt idx="8">
                  <c:v>#N/A</c:v>
                </c:pt>
                <c:pt idx="9">
                  <c:v>7.99</c:v>
                </c:pt>
              </c:numCache>
            </c:numRef>
          </c:val>
        </c:ser>
        <c:dLbls>
          <c:showLegendKey val="0"/>
          <c:showVal val="0"/>
          <c:showCatName val="0"/>
          <c:showSerName val="0"/>
          <c:showPercent val="0"/>
          <c:showBubbleSize val="0"/>
        </c:dLbls>
        <c:gapWidth val="150"/>
        <c:overlap val="100"/>
        <c:axId val="301124544"/>
        <c:axId val="287559408"/>
      </c:barChart>
      <c:catAx>
        <c:axId val="3011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559408"/>
        <c:crosses val="autoZero"/>
        <c:auto val="1"/>
        <c:lblAlgn val="ctr"/>
        <c:lblOffset val="100"/>
        <c:tickLblSkip val="1"/>
        <c:tickMarkSkip val="1"/>
        <c:noMultiLvlLbl val="0"/>
      </c:catAx>
      <c:valAx>
        <c:axId val="28755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12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916</c:v>
                </c:pt>
                <c:pt idx="5">
                  <c:v>904</c:v>
                </c:pt>
                <c:pt idx="8">
                  <c:v>896</c:v>
                </c:pt>
                <c:pt idx="11">
                  <c:v>956</c:v>
                </c:pt>
                <c:pt idx="14">
                  <c:v>992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59</c:v>
                </c:pt>
                <c:pt idx="3">
                  <c:v>54</c:v>
                </c:pt>
                <c:pt idx="6">
                  <c:v>53</c:v>
                </c:pt>
                <c:pt idx="9">
                  <c:v>49</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3</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250</c:v>
                </c:pt>
                <c:pt idx="3">
                  <c:v>296</c:v>
                </c:pt>
                <c:pt idx="6">
                  <c:v>306</c:v>
                </c:pt>
                <c:pt idx="9">
                  <c:v>419</c:v>
                </c:pt>
                <c:pt idx="12">
                  <c:v>425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1194</c:v>
                </c:pt>
                <c:pt idx="3">
                  <c:v>1176</c:v>
                </c:pt>
                <c:pt idx="6">
                  <c:v>1150</c:v>
                </c:pt>
                <c:pt idx="9">
                  <c:v>1105</c:v>
                </c:pt>
                <c:pt idx="12">
                  <c:v>1091</c:v>
                </c:pt>
              </c:numCache>
            </c:numRef>
          </c:val>
        </c:ser>
        <c:dLbls>
          <c:showLegendKey val="0"/>
          <c:showVal val="0"/>
          <c:showCatName val="0"/>
          <c:showSerName val="0"/>
          <c:showPercent val="0"/>
          <c:showBubbleSize val="0"/>
        </c:dLbls>
        <c:gapWidth val="100"/>
        <c:overlap val="100"/>
        <c:axId val="302729776"/>
        <c:axId val="30273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591</c:v>
                </c:pt>
                <c:pt idx="2">
                  <c:v>#N/A</c:v>
                </c:pt>
                <c:pt idx="3">
                  <c:v>#N/A</c:v>
                </c:pt>
                <c:pt idx="4">
                  <c:v>625</c:v>
                </c:pt>
                <c:pt idx="5">
                  <c:v>#N/A</c:v>
                </c:pt>
                <c:pt idx="6">
                  <c:v>#N/A</c:v>
                </c:pt>
                <c:pt idx="7">
                  <c:v>614</c:v>
                </c:pt>
                <c:pt idx="8">
                  <c:v>#N/A</c:v>
                </c:pt>
                <c:pt idx="9">
                  <c:v>#N/A</c:v>
                </c:pt>
                <c:pt idx="10">
                  <c:v>618</c:v>
                </c:pt>
                <c:pt idx="11">
                  <c:v>#N/A</c:v>
                </c:pt>
                <c:pt idx="12">
                  <c:v>#N/A</c:v>
                </c:pt>
                <c:pt idx="13">
                  <c:v>568</c:v>
                </c:pt>
                <c:pt idx="14">
                  <c:v>#N/A</c:v>
                </c:pt>
              </c:numCache>
            </c:numRef>
          </c:val>
          <c:smooth val="0"/>
        </c:ser>
        <c:dLbls>
          <c:showLegendKey val="0"/>
          <c:showVal val="0"/>
          <c:showCatName val="0"/>
          <c:showSerName val="0"/>
          <c:showPercent val="0"/>
          <c:showBubbleSize val="0"/>
        </c:dLbls>
        <c:marker val="1"/>
        <c:smooth val="0"/>
        <c:axId val="302729776"/>
        <c:axId val="302730160"/>
      </c:lineChart>
      <c:catAx>
        <c:axId val="30272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730160"/>
        <c:crosses val="autoZero"/>
        <c:auto val="1"/>
        <c:lblAlgn val="ctr"/>
        <c:lblOffset val="100"/>
        <c:tickLblSkip val="1"/>
        <c:tickMarkSkip val="1"/>
        <c:noMultiLvlLbl val="0"/>
      </c:catAx>
      <c:valAx>
        <c:axId val="30273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72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8051</c:v>
                </c:pt>
                <c:pt idx="5">
                  <c:v>8269</c:v>
                </c:pt>
                <c:pt idx="8">
                  <c:v>8567</c:v>
                </c:pt>
                <c:pt idx="11">
                  <c:v>8853</c:v>
                </c:pt>
                <c:pt idx="14">
                  <c:v>9092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1469</c:v>
                </c:pt>
                <c:pt idx="5">
                  <c:v>1520</c:v>
                </c:pt>
                <c:pt idx="8">
                  <c:v>1721</c:v>
                </c:pt>
                <c:pt idx="11">
                  <c:v>1942</c:v>
                </c:pt>
                <c:pt idx="14">
                  <c:v>1875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1166</c:v>
                </c:pt>
                <c:pt idx="5">
                  <c:v>1351</c:v>
                </c:pt>
                <c:pt idx="8">
                  <c:v>1490</c:v>
                </c:pt>
                <c:pt idx="11">
                  <c:v>1594</c:v>
                </c:pt>
                <c:pt idx="14">
                  <c:v>1579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1651</c:v>
                </c:pt>
                <c:pt idx="3">
                  <c:v>1566</c:v>
                </c:pt>
                <c:pt idx="6">
                  <c:v>1546</c:v>
                </c:pt>
                <c:pt idx="9">
                  <c:v>1333</c:v>
                </c:pt>
                <c:pt idx="12">
                  <c:v>1175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c:v>
                </c:pt>
                <c:pt idx="3">
                  <c:v>3</c:v>
                </c:pt>
                <c:pt idx="6">
                  <c:v>2</c:v>
                </c:pt>
                <c:pt idx="9">
                  <c:v>68</c:v>
                </c:pt>
                <c:pt idx="12">
                  <c:v>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3939</c:v>
                </c:pt>
                <c:pt idx="3">
                  <c:v>3967</c:v>
                </c:pt>
                <c:pt idx="6">
                  <c:v>4126</c:v>
                </c:pt>
                <c:pt idx="9">
                  <c:v>4354</c:v>
                </c:pt>
                <c:pt idx="12">
                  <c:v>4283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406</c:v>
                </c:pt>
                <c:pt idx="3">
                  <c:v>397</c:v>
                </c:pt>
                <c:pt idx="6">
                  <c:v>349</c:v>
                </c:pt>
                <c:pt idx="9">
                  <c:v>314</c:v>
                </c:pt>
                <c:pt idx="12">
                  <c:v>271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11108</c:v>
                </c:pt>
                <c:pt idx="3">
                  <c:v>11151</c:v>
                </c:pt>
                <c:pt idx="6">
                  <c:v>10904</c:v>
                </c:pt>
                <c:pt idx="9">
                  <c:v>10626</c:v>
                </c:pt>
                <c:pt idx="12">
                  <c:v>10427</c:v>
                </c:pt>
              </c:numCache>
            </c:numRef>
          </c:val>
        </c:ser>
        <c:dLbls>
          <c:showLegendKey val="0"/>
          <c:showVal val="0"/>
          <c:showCatName val="0"/>
          <c:showSerName val="0"/>
          <c:showPercent val="0"/>
          <c:showBubbleSize val="0"/>
        </c:dLbls>
        <c:gapWidth val="100"/>
        <c:overlap val="100"/>
        <c:axId val="302349216"/>
        <c:axId val="287547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6423</c:v>
                </c:pt>
                <c:pt idx="2">
                  <c:v>#N/A</c:v>
                </c:pt>
                <c:pt idx="3">
                  <c:v>#N/A</c:v>
                </c:pt>
                <c:pt idx="4">
                  <c:v>5943</c:v>
                </c:pt>
                <c:pt idx="5">
                  <c:v>#N/A</c:v>
                </c:pt>
                <c:pt idx="6">
                  <c:v>#N/A</c:v>
                </c:pt>
                <c:pt idx="7">
                  <c:v>5149</c:v>
                </c:pt>
                <c:pt idx="8">
                  <c:v>#N/A</c:v>
                </c:pt>
                <c:pt idx="9">
                  <c:v>#N/A</c:v>
                </c:pt>
                <c:pt idx="10">
                  <c:v>4307</c:v>
                </c:pt>
                <c:pt idx="11">
                  <c:v>#N/A</c:v>
                </c:pt>
                <c:pt idx="12">
                  <c:v>#N/A</c:v>
                </c:pt>
                <c:pt idx="13">
                  <c:v>3679</c:v>
                </c:pt>
                <c:pt idx="14">
                  <c:v>#N/A</c:v>
                </c:pt>
              </c:numCache>
            </c:numRef>
          </c:val>
          <c:smooth val="0"/>
        </c:ser>
        <c:dLbls>
          <c:showLegendKey val="0"/>
          <c:showVal val="0"/>
          <c:showCatName val="0"/>
          <c:showSerName val="0"/>
          <c:showPercent val="0"/>
          <c:showBubbleSize val="0"/>
        </c:dLbls>
        <c:marker val="1"/>
        <c:smooth val="0"/>
        <c:axId val="302349216"/>
        <c:axId val="287547016"/>
      </c:lineChart>
      <c:catAx>
        <c:axId val="3023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547016"/>
        <c:crosses val="autoZero"/>
        <c:auto val="1"/>
        <c:lblAlgn val="ctr"/>
        <c:lblOffset val="100"/>
        <c:tickLblSkip val="1"/>
        <c:tickMarkSkip val="1"/>
        <c:noMultiLvlLbl val="0"/>
      </c:catAx>
      <c:valAx>
        <c:axId val="287547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34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10,173
10,091
739.26
9,980,808
9,497,591
418,862
5,240,921
10,427,095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84.8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en-US" sz="1100" baseline="0">
              <a:solidFill>
                <a:schemeClr val="dk1"/>
              </a:solidFill>
              <a:effectLst/>
              <a:latin typeface="ＭＳ Ｐゴシック"/>
              <a:ea typeface="+mn-ea"/>
              <a:cs typeface="+mn-cs"/>
            </a:rPr>
            <a:t>基準財政収入額については、</a:t>
          </a:r>
          <a:r>
            <a:rPr kumimoji="1" lang="ja-JP" altLang="ja-JP" sz="1100" baseline="0">
              <a:solidFill>
                <a:schemeClr val="dk1"/>
              </a:solidFill>
              <a:effectLst/>
              <a:latin typeface="+mn-lt"/>
              <a:ea typeface="+mn-ea"/>
              <a:cs typeface="+mn-cs"/>
            </a:rPr>
            <a:t>法人町民税における水産加工業及び土木建設業の税額の</a:t>
          </a:r>
          <a:r>
            <a:rPr kumimoji="1" lang="ja-JP" altLang="en-US" sz="1100" baseline="0">
              <a:solidFill>
                <a:schemeClr val="dk1"/>
              </a:solidFill>
              <a:effectLst/>
              <a:latin typeface="+mn-lt"/>
              <a:ea typeface="+mn-ea"/>
              <a:cs typeface="+mn-cs"/>
            </a:rPr>
            <a:t>減となったが、地方消費税交付金が消費税・地方消費税率引き上げ</a:t>
          </a:r>
          <a:r>
            <a:rPr kumimoji="1" lang="ja-JP" altLang="ja-JP" sz="1100" baseline="0">
              <a:solidFill>
                <a:schemeClr val="dk1"/>
              </a:solidFill>
              <a:effectLst/>
              <a:latin typeface="+mn-lt"/>
              <a:ea typeface="+mn-ea"/>
              <a:cs typeface="+mn-cs"/>
            </a:rPr>
            <a:t>により、前年度比</a:t>
          </a:r>
          <a:r>
            <a:rPr kumimoji="1" lang="ja-JP" altLang="en-US" sz="1100" baseline="0">
              <a:solidFill>
                <a:schemeClr val="dk1"/>
              </a:solidFill>
              <a:effectLst/>
              <a:latin typeface="+mn-lt"/>
              <a:ea typeface="+mn-ea"/>
              <a:cs typeface="+mn-cs"/>
            </a:rPr>
            <a:t>０．４</a:t>
          </a:r>
          <a:r>
            <a:rPr kumimoji="1" lang="ja-JP" altLang="ja-JP" sz="1100" baseline="0">
              <a:solidFill>
                <a:schemeClr val="dk1"/>
              </a:solidFill>
              <a:effectLst/>
              <a:latin typeface="+mn-lt"/>
              <a:ea typeface="+mn-ea"/>
              <a:cs typeface="+mn-cs"/>
            </a:rPr>
            <a:t>％の増となった。</a:t>
          </a:r>
          <a:endParaRPr lang="ja-JP" altLang="ja-JP" sz="1400">
            <a:effectLst/>
          </a:endParaRPr>
        </a:p>
        <a:p>
          <a:r>
            <a:rPr kumimoji="1" lang="ja-JP" altLang="ja-JP" sz="1100" baseline="0">
              <a:solidFill>
                <a:schemeClr val="dk1"/>
              </a:solidFill>
              <a:effectLst/>
              <a:latin typeface="+mn-lt"/>
              <a:ea typeface="+mn-ea"/>
              <a:cs typeface="+mn-cs"/>
            </a:rPr>
            <a:t>　一方、基準財政需要額は、地域の元気</a:t>
          </a:r>
          <a:r>
            <a:rPr kumimoji="1" lang="ja-JP" altLang="en-US" sz="1100" baseline="0">
              <a:solidFill>
                <a:schemeClr val="dk1"/>
              </a:solidFill>
              <a:effectLst/>
              <a:latin typeface="+mn-lt"/>
              <a:ea typeface="+mn-ea"/>
              <a:cs typeface="+mn-cs"/>
            </a:rPr>
            <a:t>創造事業</a:t>
          </a:r>
          <a:r>
            <a:rPr kumimoji="1" lang="ja-JP" altLang="ja-JP" sz="1100" baseline="0">
              <a:solidFill>
                <a:schemeClr val="dk1"/>
              </a:solidFill>
              <a:effectLst/>
              <a:latin typeface="+mn-lt"/>
              <a:ea typeface="+mn-ea"/>
              <a:cs typeface="+mn-cs"/>
            </a:rPr>
            <a:t>費の新規創設に</a:t>
          </a:r>
          <a:r>
            <a:rPr kumimoji="1" lang="ja-JP" altLang="en-US" sz="1100" baseline="0">
              <a:solidFill>
                <a:schemeClr val="dk1"/>
              </a:solidFill>
              <a:effectLst/>
              <a:latin typeface="+mn-lt"/>
              <a:ea typeface="+mn-ea"/>
              <a:cs typeface="+mn-cs"/>
            </a:rPr>
            <a:t>より４３，７９５</a:t>
          </a:r>
          <a:r>
            <a:rPr kumimoji="1" lang="ja-JP" altLang="ja-JP" sz="1100" baseline="0">
              <a:solidFill>
                <a:schemeClr val="dk1"/>
              </a:solidFill>
              <a:effectLst/>
              <a:latin typeface="+mn-lt"/>
              <a:ea typeface="+mn-ea"/>
              <a:cs typeface="+mn-cs"/>
            </a:rPr>
            <a:t>千円の増</a:t>
          </a:r>
          <a:r>
            <a:rPr kumimoji="1" lang="ja-JP" altLang="en-US" sz="1100" baseline="0">
              <a:solidFill>
                <a:schemeClr val="dk1"/>
              </a:solidFill>
              <a:effectLst/>
              <a:latin typeface="+mn-lt"/>
              <a:ea typeface="+mn-ea"/>
              <a:cs typeface="+mn-cs"/>
            </a:rPr>
            <a:t>となったが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個別算定経費、地域経済・雇用対策費などの減により</a:t>
          </a:r>
          <a:r>
            <a:rPr kumimoji="1" lang="ja-JP" altLang="ja-JP" sz="1100" baseline="0">
              <a:solidFill>
                <a:schemeClr val="dk1"/>
              </a:solidFill>
              <a:effectLst/>
              <a:latin typeface="+mn-lt"/>
              <a:ea typeface="+mn-ea"/>
              <a:cs typeface="+mn-cs"/>
            </a:rPr>
            <a:t>前年度比</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a:t>
          </a:r>
          <a:r>
            <a:rPr kumimoji="1" lang="ja-JP" altLang="en-US" sz="1100" baseline="0">
              <a:solidFill>
                <a:schemeClr val="dk1"/>
              </a:solidFill>
              <a:effectLst/>
              <a:latin typeface="+mn-lt"/>
              <a:ea typeface="+mn-ea"/>
              <a:cs typeface="+mn-cs"/>
            </a:rPr>
            <a:t>なった。　　　　</a:t>
          </a:r>
          <a:r>
            <a:rPr kumimoji="1" lang="ja-JP" altLang="ja-JP" sz="1100" baseline="0">
              <a:solidFill>
                <a:schemeClr val="dk1"/>
              </a:solidFill>
              <a:effectLst/>
              <a:latin typeface="+mn-lt"/>
              <a:ea typeface="+mn-ea"/>
              <a:cs typeface="+mn-cs"/>
            </a:rPr>
            <a:t>単年度の財政力指数は、前年度比で０．００</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ポイントの増とな</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３ヵ年平均では、０．２１ポイントと前年度からの増減はなく、依然として類似団体平均値を下回っている。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6" name="直線コネクタ 75"/>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今年度の数値は前年度の８</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の８７．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％となり、類似団体平均値を上回っている。前年度からの主な増要因として、</a:t>
          </a:r>
          <a:r>
            <a:rPr kumimoji="1" lang="ja-JP" altLang="en-US" sz="1100">
              <a:solidFill>
                <a:schemeClr val="dk1"/>
              </a:solidFill>
              <a:effectLst/>
              <a:latin typeface="+mn-lt"/>
              <a:ea typeface="+mn-ea"/>
              <a:cs typeface="+mn-cs"/>
            </a:rPr>
            <a:t>経常一般財源が、普通交付税及び臨時財政対策債などの減により１．２ポイントの増となったが、経常経費充当一般財源において、</a:t>
          </a:r>
          <a:r>
            <a:rPr kumimoji="1" lang="ja-JP" altLang="ja-JP" sz="1100">
              <a:solidFill>
                <a:schemeClr val="dk1"/>
              </a:solidFill>
              <a:effectLst/>
              <a:latin typeface="+mn-lt"/>
              <a:ea typeface="+mn-ea"/>
              <a:cs typeface="+mn-cs"/>
            </a:rPr>
            <a:t>過疎対策事業債（ソフト分）の借入（前年度比</a:t>
          </a:r>
          <a:r>
            <a:rPr kumimoji="1" lang="ja-JP" altLang="en-US" sz="1100">
              <a:solidFill>
                <a:schemeClr val="dk1"/>
              </a:solidFill>
              <a:effectLst/>
              <a:latin typeface="+mn-lt"/>
              <a:ea typeface="+mn-ea"/>
              <a:cs typeface="+mn-cs"/>
            </a:rPr>
            <a:t>＋１１３，０００</a:t>
          </a:r>
          <a:r>
            <a:rPr kumimoji="1" lang="ja-JP" altLang="ja-JP" sz="1100">
              <a:solidFill>
                <a:schemeClr val="dk1"/>
              </a:solidFill>
              <a:effectLst/>
              <a:latin typeface="+mn-lt"/>
              <a:ea typeface="+mn-ea"/>
              <a:cs typeface="+mn-cs"/>
            </a:rPr>
            <a:t>千円）による増（１．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ポイント）、人件費の経常充当一般財源</a:t>
          </a:r>
          <a:r>
            <a:rPr kumimoji="1" lang="ja-JP" altLang="en-US" sz="1100">
              <a:solidFill>
                <a:schemeClr val="dk1"/>
              </a:solidFill>
              <a:effectLst/>
              <a:latin typeface="+mn-lt"/>
              <a:ea typeface="+mn-ea"/>
              <a:cs typeface="+mn-cs"/>
            </a:rPr>
            <a:t>１９，１９６</a:t>
          </a:r>
          <a:r>
            <a:rPr kumimoji="1" lang="ja-JP" altLang="ja-JP" sz="1100">
              <a:solidFill>
                <a:schemeClr val="dk1"/>
              </a:solidFill>
              <a:effectLst/>
              <a:latin typeface="+mn-lt"/>
              <a:ea typeface="+mn-ea"/>
              <a:cs typeface="+mn-cs"/>
            </a:rPr>
            <a:t>千円の増（０．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により２．０ポイントの減となった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今後も引き続き、税及び税外収入の徴収率向上対策を中心とする一般財源確保に努めるほか、経常経費の削減を図り、財政の弾力性に富んだ財政運営を行う。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128778</xdr:rowOff>
    </xdr:to>
    <xdr:cxnSp macro="">
      <xdr:nvCxnSpPr>
        <xdr:cNvPr id="128" name="直線コネクタ 127"/>
        <xdr:cNvCxnSpPr/>
      </xdr:nvCxnSpPr>
      <xdr:spPr>
        <a:xfrm flipV="1">
          <a:off x="4114800" y="108915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63</xdr:row>
      <xdr:rowOff>128778</xdr:rowOff>
    </xdr:to>
    <xdr:cxnSp macro="">
      <xdr:nvCxnSpPr>
        <xdr:cNvPr id="131" name="直線コネクタ 130"/>
        <xdr:cNvCxnSpPr/>
      </xdr:nvCxnSpPr>
      <xdr:spPr>
        <a:xfrm>
          <a:off x="3225800" y="108384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64</xdr:row>
      <xdr:rowOff>53848</xdr:rowOff>
    </xdr:to>
    <xdr:cxnSp macro="">
      <xdr:nvCxnSpPr>
        <xdr:cNvPr id="134" name="直線コネクタ 133"/>
        <xdr:cNvCxnSpPr/>
      </xdr:nvCxnSpPr>
      <xdr:spPr>
        <a:xfrm flipV="1">
          <a:off x="2336800" y="1083843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53848</xdr:rowOff>
    </xdr:to>
    <xdr:cxnSp macro="">
      <xdr:nvCxnSpPr>
        <xdr:cNvPr id="137" name="直線コネクタ 136"/>
        <xdr:cNvCxnSpPr/>
      </xdr:nvCxnSpPr>
      <xdr:spPr>
        <a:xfrm>
          <a:off x="1447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7" name="円/楕円 146"/>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48"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49" name="円/楕円 148"/>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164355</xdr:rowOff>
    </xdr:from>
    <xdr:ext cx="736600" cy="259045"/>
    <xdr:sp macro="" textlink="">
      <xdr:nvSpPr>
        <xdr:cNvPr id="150" name="テキスト ボックス 149"/>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1" name="円/楕円 150"/>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52" name="テキスト ボックス 151"/>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3" name="円/楕円 152"/>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89425</xdr:rowOff>
    </xdr:from>
    <xdr:ext cx="762000" cy="259045"/>
    <xdr:sp macro="" textlink="">
      <xdr:nvSpPr>
        <xdr:cNvPr id="154" name="テキスト ボックス 153"/>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5" name="円/楕円 154"/>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6" name="テキスト ボックス 155"/>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[307,194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人件費、物件費等の合計額が類似団体平均を大きく上回っている。これは、人件費が類似団体平均と比較し６</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％高い水準の決算額となっていることが主な要因である。今後は、人口減に対応した定員管理計画を策定し、人件費の抑制につながる施策を行うなど、従前の給与独自削減によらない削減を進める。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110759</xdr:rowOff>
    </xdr:from>
    <xdr:to>
      <xdr:col>7</xdr:col>
      <xdr:colOff>152400</xdr:colOff>
      <xdr:row>88</xdr:row>
      <xdr:rowOff>84069</xdr:rowOff>
    </xdr:to>
    <xdr:cxnSp macro="">
      <xdr:nvCxnSpPr>
        <xdr:cNvPr id="193" name="直線コネクタ 192"/>
        <xdr:cNvCxnSpPr/>
      </xdr:nvCxnSpPr>
      <xdr:spPr>
        <a:xfrm>
          <a:off x="4114800" y="15026909"/>
          <a:ext cx="838200" cy="1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110759</xdr:rowOff>
    </xdr:from>
    <xdr:to>
      <xdr:col>6</xdr:col>
      <xdr:colOff>0</xdr:colOff>
      <xdr:row>87</xdr:row>
      <xdr:rowOff>113089</xdr:rowOff>
    </xdr:to>
    <xdr:cxnSp macro="">
      <xdr:nvCxnSpPr>
        <xdr:cNvPr id="196" name="直線コネクタ 195"/>
        <xdr:cNvCxnSpPr/>
      </xdr:nvCxnSpPr>
      <xdr:spPr>
        <a:xfrm flipV="1">
          <a:off x="3225800" y="15026909"/>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89573</xdr:rowOff>
    </xdr:from>
    <xdr:to>
      <xdr:col>4</xdr:col>
      <xdr:colOff>482600</xdr:colOff>
      <xdr:row>87</xdr:row>
      <xdr:rowOff>113089</xdr:rowOff>
    </xdr:to>
    <xdr:cxnSp macro="">
      <xdr:nvCxnSpPr>
        <xdr:cNvPr id="199" name="直線コネクタ 198"/>
        <xdr:cNvCxnSpPr/>
      </xdr:nvCxnSpPr>
      <xdr:spPr>
        <a:xfrm>
          <a:off x="2336800" y="15005723"/>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52206</xdr:rowOff>
    </xdr:from>
    <xdr:to>
      <xdr:col>3</xdr:col>
      <xdr:colOff>279400</xdr:colOff>
      <xdr:row>87</xdr:row>
      <xdr:rowOff>89573</xdr:rowOff>
    </xdr:to>
    <xdr:cxnSp macro="">
      <xdr:nvCxnSpPr>
        <xdr:cNvPr id="202" name="直線コネクタ 201"/>
        <xdr:cNvCxnSpPr/>
      </xdr:nvCxnSpPr>
      <xdr:spPr>
        <a:xfrm>
          <a:off x="1447800" y="14968356"/>
          <a:ext cx="889000" cy="3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6" name="テキスト ボックス 205"/>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33269</xdr:rowOff>
    </xdr:from>
    <xdr:to>
      <xdr:col>7</xdr:col>
      <xdr:colOff>203200</xdr:colOff>
      <xdr:row>88</xdr:row>
      <xdr:rowOff>134869</xdr:rowOff>
    </xdr:to>
    <xdr:sp macro="" textlink="">
      <xdr:nvSpPr>
        <xdr:cNvPr id="212" name="円/楕円 211"/>
        <xdr:cNvSpPr/>
      </xdr:nvSpPr>
      <xdr:spPr>
        <a:xfrm>
          <a:off x="4902200" y="151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100596</xdr:rowOff>
    </xdr:from>
    <xdr:ext cx="762000" cy="259045"/>
    <xdr:sp macro="" textlink="">
      <xdr:nvSpPr>
        <xdr:cNvPr id="213" name="人件費・物件費等の状況該当値テキスト"/>
        <xdr:cNvSpPr txBox="1"/>
      </xdr:nvSpPr>
      <xdr:spPr>
        <a:xfrm>
          <a:off x="5041900" y="1501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307,194</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59959</xdr:rowOff>
    </xdr:from>
    <xdr:to>
      <xdr:col>6</xdr:col>
      <xdr:colOff>50800</xdr:colOff>
      <xdr:row>87</xdr:row>
      <xdr:rowOff>161559</xdr:rowOff>
    </xdr:to>
    <xdr:sp macro="" textlink="">
      <xdr:nvSpPr>
        <xdr:cNvPr id="214" name="円/楕円 213"/>
        <xdr:cNvSpPr/>
      </xdr:nvSpPr>
      <xdr:spPr>
        <a:xfrm>
          <a:off x="4064000" y="149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146336</xdr:rowOff>
    </xdr:from>
    <xdr:ext cx="736600" cy="259045"/>
    <xdr:sp macro="" textlink="">
      <xdr:nvSpPr>
        <xdr:cNvPr id="215" name="テキスト ボックス 214"/>
        <xdr:cNvSpPr txBox="1"/>
      </xdr:nvSpPr>
      <xdr:spPr>
        <a:xfrm>
          <a:off x="3733800" y="15062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286,197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62289</xdr:rowOff>
    </xdr:from>
    <xdr:to>
      <xdr:col>4</xdr:col>
      <xdr:colOff>533400</xdr:colOff>
      <xdr:row>87</xdr:row>
      <xdr:rowOff>163889</xdr:rowOff>
    </xdr:to>
    <xdr:sp macro="" textlink="">
      <xdr:nvSpPr>
        <xdr:cNvPr id="216" name="円/楕円 215"/>
        <xdr:cNvSpPr/>
      </xdr:nvSpPr>
      <xdr:spPr>
        <a:xfrm>
          <a:off x="3175000" y="149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148666</xdr:rowOff>
    </xdr:from>
    <xdr:ext cx="762000" cy="259045"/>
    <xdr:sp macro="" textlink="">
      <xdr:nvSpPr>
        <xdr:cNvPr id="217" name="テキスト ボックス 216"/>
        <xdr:cNvSpPr txBox="1"/>
      </xdr:nvSpPr>
      <xdr:spPr>
        <a:xfrm>
          <a:off x="2844800" y="150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286,535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38773</xdr:rowOff>
    </xdr:from>
    <xdr:to>
      <xdr:col>3</xdr:col>
      <xdr:colOff>330200</xdr:colOff>
      <xdr:row>87</xdr:row>
      <xdr:rowOff>140373</xdr:rowOff>
    </xdr:to>
    <xdr:sp macro="" textlink="">
      <xdr:nvSpPr>
        <xdr:cNvPr id="218" name="円/楕円 217"/>
        <xdr:cNvSpPr/>
      </xdr:nvSpPr>
      <xdr:spPr>
        <a:xfrm>
          <a:off x="2286000" y="149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125150</xdr:rowOff>
    </xdr:from>
    <xdr:ext cx="762000" cy="259045"/>
    <xdr:sp macro="" textlink="">
      <xdr:nvSpPr>
        <xdr:cNvPr id="219" name="テキスト ボックス 218"/>
        <xdr:cNvSpPr txBox="1"/>
      </xdr:nvSpPr>
      <xdr:spPr>
        <a:xfrm>
          <a:off x="1955800" y="1504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283,124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1406</xdr:rowOff>
    </xdr:from>
    <xdr:to>
      <xdr:col>2</xdr:col>
      <xdr:colOff>127000</xdr:colOff>
      <xdr:row>87</xdr:row>
      <xdr:rowOff>103006</xdr:rowOff>
    </xdr:to>
    <xdr:sp macro="" textlink="">
      <xdr:nvSpPr>
        <xdr:cNvPr id="220" name="円/楕円 219"/>
        <xdr:cNvSpPr/>
      </xdr:nvSpPr>
      <xdr:spPr>
        <a:xfrm>
          <a:off x="1397000" y="149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87783</xdr:rowOff>
    </xdr:from>
    <xdr:ext cx="762000" cy="259045"/>
    <xdr:sp macro="" textlink="">
      <xdr:nvSpPr>
        <xdr:cNvPr id="221" name="テキスト ボックス 220"/>
        <xdr:cNvSpPr txBox="1"/>
      </xdr:nvSpPr>
      <xdr:spPr>
        <a:xfrm>
          <a:off x="1066800" y="1500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277,704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今年度の数値は前年度</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の９</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％となり、類似団体平均を上回っている。前年度からの減要因としては、</a:t>
          </a:r>
          <a:r>
            <a:rPr kumimoji="1" lang="ja-JP" altLang="en-US" sz="1100">
              <a:solidFill>
                <a:schemeClr val="dk1"/>
              </a:solidFill>
              <a:effectLst/>
              <a:latin typeface="+mn-lt"/>
              <a:ea typeface="+mn-ea"/>
              <a:cs typeface="+mn-cs"/>
            </a:rPr>
            <a:t>人事院勧告に基づく給与改定になどより増となっている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162052</xdr:rowOff>
    </xdr:to>
    <xdr:cxnSp macro="">
      <xdr:nvCxnSpPr>
        <xdr:cNvPr id="253" name="直線コネクタ 252"/>
        <xdr:cNvCxnSpPr/>
      </xdr:nvCxnSpPr>
      <xdr:spPr>
        <a:xfrm>
          <a:off x="16179800" y="14677389"/>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88</xdr:row>
      <xdr:rowOff>9652</xdr:rowOff>
    </xdr:to>
    <xdr:cxnSp macro="">
      <xdr:nvCxnSpPr>
        <xdr:cNvPr id="256" name="直線コネクタ 255"/>
        <xdr:cNvCxnSpPr/>
      </xdr:nvCxnSpPr>
      <xdr:spPr>
        <a:xfrm flipV="1">
          <a:off x="15290800" y="14677389"/>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xdr:rowOff>
    </xdr:from>
    <xdr:to>
      <xdr:col>22</xdr:col>
      <xdr:colOff>203200</xdr:colOff>
      <xdr:row>88</xdr:row>
      <xdr:rowOff>14478</xdr:rowOff>
    </xdr:to>
    <xdr:cxnSp macro="">
      <xdr:nvCxnSpPr>
        <xdr:cNvPr id="259" name="直線コネクタ 258"/>
        <xdr:cNvCxnSpPr/>
      </xdr:nvCxnSpPr>
      <xdr:spPr>
        <a:xfrm flipV="1">
          <a:off x="14401800" y="150972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88</xdr:row>
      <xdr:rowOff>14478</xdr:rowOff>
    </xdr:to>
    <xdr:cxnSp macro="">
      <xdr:nvCxnSpPr>
        <xdr:cNvPr id="262" name="直線コネクタ 261"/>
        <xdr:cNvCxnSpPr/>
      </xdr:nvCxnSpPr>
      <xdr:spPr>
        <a:xfrm>
          <a:off x="13512800" y="1470634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7129</xdr:rowOff>
    </xdr:from>
    <xdr:ext cx="762000" cy="259045"/>
    <xdr:sp macro="" textlink="">
      <xdr:nvSpPr>
        <xdr:cNvPr id="273" name="給与水準   （国との比較）該当値テキスト"/>
        <xdr:cNvSpPr txBox="1"/>
      </xdr:nvSpPr>
      <xdr:spPr>
        <a:xfrm>
          <a:off x="17106900" y="1458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4" name="円/楕円 273"/>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5" name="テキスト ボックス 274"/>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130302</xdr:rowOff>
    </xdr:from>
    <xdr:to>
      <xdr:col>22</xdr:col>
      <xdr:colOff>254000</xdr:colOff>
      <xdr:row>88</xdr:row>
      <xdr:rowOff>60452</xdr:rowOff>
    </xdr:to>
    <xdr:sp macro="" textlink="">
      <xdr:nvSpPr>
        <xdr:cNvPr id="276" name="円/楕円 275"/>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45229</xdr:rowOff>
    </xdr:from>
    <xdr:ext cx="762000" cy="259045"/>
    <xdr:sp macro="" textlink="">
      <xdr:nvSpPr>
        <xdr:cNvPr id="277" name="テキスト ボックス 276"/>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135128</xdr:rowOff>
    </xdr:from>
    <xdr:to>
      <xdr:col>21</xdr:col>
      <xdr:colOff>50800</xdr:colOff>
      <xdr:row>88</xdr:row>
      <xdr:rowOff>65278</xdr:rowOff>
    </xdr:to>
    <xdr:sp macro="" textlink="">
      <xdr:nvSpPr>
        <xdr:cNvPr id="278" name="円/楕円 277"/>
        <xdr:cNvSpPr/>
      </xdr:nvSpPr>
      <xdr:spPr>
        <a:xfrm>
          <a:off x="14351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50055</xdr:rowOff>
    </xdr:from>
    <xdr:ext cx="762000" cy="259045"/>
    <xdr:sp macro="" textlink="">
      <xdr:nvSpPr>
        <xdr:cNvPr id="279" name="テキスト ボックス 278"/>
        <xdr:cNvSpPr txBox="1"/>
      </xdr:nvSpPr>
      <xdr:spPr>
        <a:xfrm>
          <a:off x="14020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80" name="円/楕円 279"/>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81" name="テキスト ボックス 280"/>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平成１６年４月１日から平成２１年４月１日までの定員について、第３次定員適正化計画に基づき１割以上の削減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４４名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という目標を設定し推進した結果、計画を上回る５２名の削減を達成したところである。類似団体平均を上回っている要因には、多くの外部施設を直営で行っていることが挙げられる。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110127</xdr:rowOff>
    </xdr:from>
    <xdr:to>
      <xdr:col>24</xdr:col>
      <xdr:colOff>558800</xdr:colOff>
      <xdr:row>66</xdr:row>
      <xdr:rowOff>152642</xdr:rowOff>
    </xdr:to>
    <xdr:cxnSp macro="">
      <xdr:nvCxnSpPr>
        <xdr:cNvPr id="318" name="直線コネクタ 317"/>
        <xdr:cNvCxnSpPr/>
      </xdr:nvCxnSpPr>
      <xdr:spPr>
        <a:xfrm>
          <a:off x="16179800" y="11425827"/>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100935</xdr:rowOff>
    </xdr:from>
    <xdr:to>
      <xdr:col>23</xdr:col>
      <xdr:colOff>406400</xdr:colOff>
      <xdr:row>66</xdr:row>
      <xdr:rowOff>110127</xdr:rowOff>
    </xdr:to>
    <xdr:cxnSp macro="">
      <xdr:nvCxnSpPr>
        <xdr:cNvPr id="321" name="直線コネクタ 320"/>
        <xdr:cNvCxnSpPr/>
      </xdr:nvCxnSpPr>
      <xdr:spPr>
        <a:xfrm>
          <a:off x="15290800" y="1141663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15905</xdr:rowOff>
    </xdr:from>
    <xdr:to>
      <xdr:col>22</xdr:col>
      <xdr:colOff>203200</xdr:colOff>
      <xdr:row>66</xdr:row>
      <xdr:rowOff>100935</xdr:rowOff>
    </xdr:to>
    <xdr:cxnSp macro="">
      <xdr:nvCxnSpPr>
        <xdr:cNvPr id="324" name="直線コネクタ 323"/>
        <xdr:cNvCxnSpPr/>
      </xdr:nvCxnSpPr>
      <xdr:spPr>
        <a:xfrm>
          <a:off x="14401800" y="11331605"/>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26" name="テキスト ボックス 32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15905</xdr:rowOff>
    </xdr:from>
    <xdr:to>
      <xdr:col>21</xdr:col>
      <xdr:colOff>0</xdr:colOff>
      <xdr:row>66</xdr:row>
      <xdr:rowOff>42333</xdr:rowOff>
    </xdr:to>
    <xdr:cxnSp macro="">
      <xdr:nvCxnSpPr>
        <xdr:cNvPr id="327" name="直線コネクタ 326"/>
        <xdr:cNvCxnSpPr/>
      </xdr:nvCxnSpPr>
      <xdr:spPr>
        <a:xfrm flipV="1">
          <a:off x="13512800" y="1133160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29" name="テキスト ボックス 328"/>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1" name="テキスト ボックス 330"/>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101842</xdr:rowOff>
    </xdr:from>
    <xdr:to>
      <xdr:col>24</xdr:col>
      <xdr:colOff>609600</xdr:colOff>
      <xdr:row>67</xdr:row>
      <xdr:rowOff>31992</xdr:rowOff>
    </xdr:to>
    <xdr:sp macro="" textlink="">
      <xdr:nvSpPr>
        <xdr:cNvPr id="337" name="円/楕円 336"/>
        <xdr:cNvSpPr/>
      </xdr:nvSpPr>
      <xdr:spPr>
        <a:xfrm>
          <a:off x="16967200" y="114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169169</xdr:rowOff>
    </xdr:from>
    <xdr:ext cx="762000" cy="259045"/>
    <xdr:sp macro="" textlink="">
      <xdr:nvSpPr>
        <xdr:cNvPr id="338" name="定員管理の状況該当値テキスト"/>
        <xdr:cNvSpPr txBox="1"/>
      </xdr:nvSpPr>
      <xdr:spPr>
        <a:xfrm>
          <a:off x="17106900" y="1131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59327</xdr:rowOff>
    </xdr:from>
    <xdr:to>
      <xdr:col>23</xdr:col>
      <xdr:colOff>457200</xdr:colOff>
      <xdr:row>66</xdr:row>
      <xdr:rowOff>160927</xdr:rowOff>
    </xdr:to>
    <xdr:sp macro="" textlink="">
      <xdr:nvSpPr>
        <xdr:cNvPr id="339" name="円/楕円 338"/>
        <xdr:cNvSpPr/>
      </xdr:nvSpPr>
      <xdr:spPr>
        <a:xfrm>
          <a:off x="16129000" y="11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145704</xdr:rowOff>
    </xdr:from>
    <xdr:ext cx="736600" cy="259045"/>
    <xdr:sp macro="" textlink="">
      <xdr:nvSpPr>
        <xdr:cNvPr id="340" name="テキスト ボックス 339"/>
        <xdr:cNvSpPr txBox="1"/>
      </xdr:nvSpPr>
      <xdr:spPr>
        <a:xfrm>
          <a:off x="15798800" y="1146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50135</xdr:rowOff>
    </xdr:from>
    <xdr:to>
      <xdr:col>22</xdr:col>
      <xdr:colOff>254000</xdr:colOff>
      <xdr:row>66</xdr:row>
      <xdr:rowOff>151735</xdr:rowOff>
    </xdr:to>
    <xdr:sp macro="" textlink="">
      <xdr:nvSpPr>
        <xdr:cNvPr id="341" name="円/楕円 340"/>
        <xdr:cNvSpPr/>
      </xdr:nvSpPr>
      <xdr:spPr>
        <a:xfrm>
          <a:off x="15240000" y="11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136512</xdr:rowOff>
    </xdr:from>
    <xdr:ext cx="762000" cy="259045"/>
    <xdr:sp macro="" textlink="">
      <xdr:nvSpPr>
        <xdr:cNvPr id="342" name="テキスト ボックス 341"/>
        <xdr:cNvSpPr txBox="1"/>
      </xdr:nvSpPr>
      <xdr:spPr>
        <a:xfrm>
          <a:off x="14909800" y="114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136555</xdr:rowOff>
    </xdr:from>
    <xdr:to>
      <xdr:col>21</xdr:col>
      <xdr:colOff>50800</xdr:colOff>
      <xdr:row>66</xdr:row>
      <xdr:rowOff>66705</xdr:rowOff>
    </xdr:to>
    <xdr:sp macro="" textlink="">
      <xdr:nvSpPr>
        <xdr:cNvPr id="343" name="円/楕円 342"/>
        <xdr:cNvSpPr/>
      </xdr:nvSpPr>
      <xdr:spPr>
        <a:xfrm>
          <a:off x="14351000" y="112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51482</xdr:rowOff>
    </xdr:from>
    <xdr:ext cx="762000" cy="259045"/>
    <xdr:sp macro="" textlink="">
      <xdr:nvSpPr>
        <xdr:cNvPr id="344" name="テキスト ボックス 343"/>
        <xdr:cNvSpPr txBox="1"/>
      </xdr:nvSpPr>
      <xdr:spPr>
        <a:xfrm>
          <a:off x="14020800" y="113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162983</xdr:rowOff>
    </xdr:from>
    <xdr:to>
      <xdr:col>19</xdr:col>
      <xdr:colOff>533400</xdr:colOff>
      <xdr:row>66</xdr:row>
      <xdr:rowOff>93133</xdr:rowOff>
    </xdr:to>
    <xdr:sp macro="" textlink="">
      <xdr:nvSpPr>
        <xdr:cNvPr id="345" name="円/楕円 344"/>
        <xdr:cNvSpPr/>
      </xdr:nvSpPr>
      <xdr:spPr>
        <a:xfrm>
          <a:off x="13462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77910</xdr:rowOff>
    </xdr:from>
    <xdr:ext cx="762000" cy="259045"/>
    <xdr:sp macro="" textlink="">
      <xdr:nvSpPr>
        <xdr:cNvPr id="346" name="テキスト ボックス 345"/>
        <xdr:cNvSpPr txBox="1"/>
      </xdr:nvSpPr>
      <xdr:spPr>
        <a:xfrm>
          <a:off x="13131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４年度から実施している厚岸町財政運営基本方針により、投資事業を抑制してきたことから、元利償還金の増加は抑えられ、平成１６年度をピークに減少し、類似団体平均をやや下回って推移してきたが、平成２４年度からは、類似団体平均をやや上回っている。これは、近年の真龍小学校改築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Ｈ１８</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や特別養護老人ホーム心和園整備事業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Ｈ２１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、更には学校給食センター建設事業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Ｈ２２・Ｈ２３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などの大型公共施設の整備事業により、元利償還金が下げ止まりとなり、横ばいに推移しているためである。今後は、大型公共事業の抑制に努め、新規発行を抑制し適正な数値に抑える。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40</xdr:row>
      <xdr:rowOff>30480</xdr:rowOff>
    </xdr:to>
    <xdr:cxnSp macro="">
      <xdr:nvCxnSpPr>
        <xdr:cNvPr id="381" name="直線コネクタ 380"/>
        <xdr:cNvCxnSpPr/>
      </xdr:nvCxnSpPr>
      <xdr:spPr>
        <a:xfrm flipV="1">
          <a:off x="16179800" y="685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30480</xdr:rowOff>
    </xdr:to>
    <xdr:cxnSp macro="">
      <xdr:nvCxnSpPr>
        <xdr:cNvPr id="384" name="直線コネクタ 383"/>
        <xdr:cNvCxnSpPr/>
      </xdr:nvCxnSpPr>
      <xdr:spPr>
        <a:xfrm>
          <a:off x="15290800" y="687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86" name="テキスト ボックス 38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14394</xdr:rowOff>
    </xdr:from>
    <xdr:to>
      <xdr:col>22</xdr:col>
      <xdr:colOff>203200</xdr:colOff>
      <xdr:row>40</xdr:row>
      <xdr:rowOff>30480</xdr:rowOff>
    </xdr:to>
    <xdr:cxnSp macro="">
      <xdr:nvCxnSpPr>
        <xdr:cNvPr id="387" name="直線コネクタ 386"/>
        <xdr:cNvCxnSpPr/>
      </xdr:nvCxnSpPr>
      <xdr:spPr>
        <a:xfrm flipV="1">
          <a:off x="14401800" y="687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9" name="テキスト ボックス 38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46567</xdr:rowOff>
    </xdr:to>
    <xdr:cxnSp macro="">
      <xdr:nvCxnSpPr>
        <xdr:cNvPr id="390" name="直線コネクタ 389"/>
        <xdr:cNvCxnSpPr/>
      </xdr:nvCxnSpPr>
      <xdr:spPr>
        <a:xfrm flipV="1">
          <a:off x="13512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400" name="円/楕円 39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91033</xdr:rowOff>
    </xdr:from>
    <xdr:ext cx="762000" cy="259045"/>
    <xdr:sp macro="" textlink="">
      <xdr:nvSpPr>
        <xdr:cNvPr id="401" name="公債費負担の状況該当値テキスト"/>
        <xdr:cNvSpPr txBox="1"/>
      </xdr:nvSpPr>
      <xdr:spPr>
        <a:xfrm>
          <a:off x="17106900" y="67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2" name="円/楕円 40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66057</xdr:rowOff>
    </xdr:from>
    <xdr:ext cx="736600" cy="259045"/>
    <xdr:sp macro="" textlink="">
      <xdr:nvSpPr>
        <xdr:cNvPr id="403" name="テキスト ボックス 402"/>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135044</xdr:rowOff>
    </xdr:from>
    <xdr:to>
      <xdr:col>22</xdr:col>
      <xdr:colOff>254000</xdr:colOff>
      <xdr:row>40</xdr:row>
      <xdr:rowOff>65194</xdr:rowOff>
    </xdr:to>
    <xdr:sp macro="" textlink="">
      <xdr:nvSpPr>
        <xdr:cNvPr id="404" name="円/楕円 403"/>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49971</xdr:rowOff>
    </xdr:from>
    <xdr:ext cx="762000" cy="259045"/>
    <xdr:sp macro="" textlink="">
      <xdr:nvSpPr>
        <xdr:cNvPr id="405" name="テキスト ボックス 404"/>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6" name="円/楕円 405"/>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7" name="テキスト ボックス 406"/>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08" name="円/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baseline="0">
              <a:solidFill>
                <a:schemeClr val="dk1"/>
              </a:solidFill>
              <a:effectLst/>
              <a:latin typeface="+mn-lt"/>
              <a:ea typeface="+mn-ea"/>
              <a:cs typeface="+mn-cs"/>
            </a:rPr>
            <a:t>類似団体の平均を大きく上回る数値となっているが、平成２</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年度の１</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２．</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から平成２</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年度は</a:t>
          </a:r>
          <a:r>
            <a:rPr kumimoji="1" lang="ja-JP" altLang="en-US" sz="1100" baseline="0">
              <a:solidFill>
                <a:schemeClr val="dk1"/>
              </a:solidFill>
              <a:effectLst/>
              <a:latin typeface="+mn-lt"/>
              <a:ea typeface="+mn-ea"/>
              <a:cs typeface="+mn-cs"/>
            </a:rPr>
            <a:t>８４</a:t>
          </a:r>
          <a:r>
            <a:rPr kumimoji="1" lang="ja-JP" altLang="ja-JP" sz="1100" baseline="0">
              <a:solidFill>
                <a:schemeClr val="dk1"/>
              </a:solidFill>
              <a:effectLst/>
              <a:latin typeface="+mn-lt"/>
              <a:ea typeface="+mn-ea"/>
              <a:cs typeface="+mn-cs"/>
            </a:rPr>
            <a:t>．８％と</a:t>
          </a:r>
          <a:r>
            <a:rPr kumimoji="1" lang="ja-JP" altLang="en-US" sz="1100" baseline="0">
              <a:solidFill>
                <a:schemeClr val="dk1"/>
              </a:solidFill>
              <a:effectLst/>
              <a:latin typeface="+mn-lt"/>
              <a:ea typeface="+mn-ea"/>
              <a:cs typeface="+mn-cs"/>
            </a:rPr>
            <a:t>５７</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ポイントの減となっており、確実に改善は図られている。</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次世代の償還負担が多くならないよう、交付税算入率の低い起債の発行抑制をはじめ、新規発行額を元金償還額以下とすることを原則とし、引き続き地方債残高の減額に努める。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117145</xdr:rowOff>
    </xdr:from>
    <xdr:to>
      <xdr:col>24</xdr:col>
      <xdr:colOff>558800</xdr:colOff>
      <xdr:row>16</xdr:row>
      <xdr:rowOff>170231</xdr:rowOff>
    </xdr:to>
    <xdr:cxnSp macro="">
      <xdr:nvCxnSpPr>
        <xdr:cNvPr id="441" name="直線コネクタ 440"/>
        <xdr:cNvCxnSpPr/>
      </xdr:nvCxnSpPr>
      <xdr:spPr>
        <a:xfrm flipV="1">
          <a:off x="16179800" y="2860345"/>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2"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170231</xdr:rowOff>
    </xdr:from>
    <xdr:to>
      <xdr:col>23</xdr:col>
      <xdr:colOff>406400</xdr:colOff>
      <xdr:row>17</xdr:row>
      <xdr:rowOff>90475</xdr:rowOff>
    </xdr:to>
    <xdr:cxnSp macro="">
      <xdr:nvCxnSpPr>
        <xdr:cNvPr id="444" name="直線コネクタ 443"/>
        <xdr:cNvCxnSpPr/>
      </xdr:nvCxnSpPr>
      <xdr:spPr>
        <a:xfrm flipV="1">
          <a:off x="15290800" y="2913431"/>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6" name="テキスト ボックス 445"/>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90475</xdr:rowOff>
    </xdr:from>
    <xdr:to>
      <xdr:col>22</xdr:col>
      <xdr:colOff>203200</xdr:colOff>
      <xdr:row>18</xdr:row>
      <xdr:rowOff>12649</xdr:rowOff>
    </xdr:to>
    <xdr:cxnSp macro="">
      <xdr:nvCxnSpPr>
        <xdr:cNvPr id="447" name="直線コネクタ 446"/>
        <xdr:cNvCxnSpPr/>
      </xdr:nvCxnSpPr>
      <xdr:spPr>
        <a:xfrm flipV="1">
          <a:off x="14401800" y="3005125"/>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9" name="テキスト ボックス 448"/>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12649</xdr:rowOff>
    </xdr:from>
    <xdr:to>
      <xdr:col>21</xdr:col>
      <xdr:colOff>0</xdr:colOff>
      <xdr:row>18</xdr:row>
      <xdr:rowOff>52705</xdr:rowOff>
    </xdr:to>
    <xdr:cxnSp macro="">
      <xdr:nvCxnSpPr>
        <xdr:cNvPr id="450" name="直線コネクタ 449"/>
        <xdr:cNvCxnSpPr/>
      </xdr:nvCxnSpPr>
      <xdr:spPr>
        <a:xfrm flipV="1">
          <a:off x="13512800" y="309874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2" name="テキスト ボックス 451"/>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4" name="テキスト ボックス 453"/>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66345</xdr:rowOff>
    </xdr:from>
    <xdr:to>
      <xdr:col>24</xdr:col>
      <xdr:colOff>609600</xdr:colOff>
      <xdr:row>16</xdr:row>
      <xdr:rowOff>167945</xdr:rowOff>
    </xdr:to>
    <xdr:sp macro="" textlink="">
      <xdr:nvSpPr>
        <xdr:cNvPr id="460" name="円/楕円 459"/>
        <xdr:cNvSpPr/>
      </xdr:nvSpPr>
      <xdr:spPr>
        <a:xfrm>
          <a:off x="169672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38422</xdr:rowOff>
    </xdr:from>
    <xdr:ext cx="762000" cy="259045"/>
    <xdr:sp macro="" textlink="">
      <xdr:nvSpPr>
        <xdr:cNvPr id="461" name="将来負担の状況該当値テキスト"/>
        <xdr:cNvSpPr txBox="1"/>
      </xdr:nvSpPr>
      <xdr:spPr>
        <a:xfrm>
          <a:off x="17106900" y="278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119431</xdr:rowOff>
    </xdr:from>
    <xdr:to>
      <xdr:col>23</xdr:col>
      <xdr:colOff>457200</xdr:colOff>
      <xdr:row>17</xdr:row>
      <xdr:rowOff>49581</xdr:rowOff>
    </xdr:to>
    <xdr:sp macro="" textlink="">
      <xdr:nvSpPr>
        <xdr:cNvPr id="462" name="円/楕円 461"/>
        <xdr:cNvSpPr/>
      </xdr:nvSpPr>
      <xdr:spPr>
        <a:xfrm>
          <a:off x="16129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34358</xdr:rowOff>
    </xdr:from>
    <xdr:ext cx="736600" cy="259045"/>
    <xdr:sp macro="" textlink="">
      <xdr:nvSpPr>
        <xdr:cNvPr id="463" name="テキスト ボックス 462"/>
        <xdr:cNvSpPr txBox="1"/>
      </xdr:nvSpPr>
      <xdr:spPr>
        <a:xfrm>
          <a:off x="15798800" y="294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39675</xdr:rowOff>
    </xdr:from>
    <xdr:to>
      <xdr:col>22</xdr:col>
      <xdr:colOff>254000</xdr:colOff>
      <xdr:row>17</xdr:row>
      <xdr:rowOff>141275</xdr:rowOff>
    </xdr:to>
    <xdr:sp macro="" textlink="">
      <xdr:nvSpPr>
        <xdr:cNvPr id="464" name="円/楕円 463"/>
        <xdr:cNvSpPr/>
      </xdr:nvSpPr>
      <xdr:spPr>
        <a:xfrm>
          <a:off x="15240000" y="29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126052</xdr:rowOff>
    </xdr:from>
    <xdr:ext cx="762000" cy="259045"/>
    <xdr:sp macro="" textlink="">
      <xdr:nvSpPr>
        <xdr:cNvPr id="465" name="テキスト ボックス 464"/>
        <xdr:cNvSpPr txBox="1"/>
      </xdr:nvSpPr>
      <xdr:spPr>
        <a:xfrm>
          <a:off x="14909800" y="304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133299</xdr:rowOff>
    </xdr:from>
    <xdr:to>
      <xdr:col>21</xdr:col>
      <xdr:colOff>50800</xdr:colOff>
      <xdr:row>18</xdr:row>
      <xdr:rowOff>63449</xdr:rowOff>
    </xdr:to>
    <xdr:sp macro="" textlink="">
      <xdr:nvSpPr>
        <xdr:cNvPr id="466" name="円/楕円 465"/>
        <xdr:cNvSpPr/>
      </xdr:nvSpPr>
      <xdr:spPr>
        <a:xfrm>
          <a:off x="14351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48226</xdr:rowOff>
    </xdr:from>
    <xdr:ext cx="762000" cy="259045"/>
    <xdr:sp macro="" textlink="">
      <xdr:nvSpPr>
        <xdr:cNvPr id="467" name="テキスト ボックス 466"/>
        <xdr:cNvSpPr txBox="1"/>
      </xdr:nvSpPr>
      <xdr:spPr>
        <a:xfrm>
          <a:off x="14020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1905</xdr:rowOff>
    </xdr:from>
    <xdr:to>
      <xdr:col>19</xdr:col>
      <xdr:colOff>533400</xdr:colOff>
      <xdr:row>18</xdr:row>
      <xdr:rowOff>103505</xdr:rowOff>
    </xdr:to>
    <xdr:sp macro="" textlink="">
      <xdr:nvSpPr>
        <xdr:cNvPr id="468" name="円/楕円 467"/>
        <xdr:cNvSpPr/>
      </xdr:nvSpPr>
      <xdr:spPr>
        <a:xfrm>
          <a:off x="13462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88282</xdr:rowOff>
    </xdr:from>
    <xdr:ext cx="762000" cy="259045"/>
    <xdr:sp macro="" textlink="">
      <xdr:nvSpPr>
        <xdr:cNvPr id="469" name="テキスト ボックス 468"/>
        <xdr:cNvSpPr txBox="1"/>
      </xdr:nvSpPr>
      <xdr:spPr>
        <a:xfrm>
          <a:off x="13131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10,173
10,091
739.26
9,980,808
9,497,591
418,862
5,240,921
10,427,095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84.8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人件費に係る経常収支比率は、平成２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年度において２８．</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類似団体平均と比較し、極めて高い水準にある。これは、民生部門・農林水産部門・教育部門の職員数が類似団体平均と比較して多いことが主な要因である。民生部門では、保育所や児童館などの外部施設が多いこと、農林水産業部門では、町営牧場やきのこ菌床センター、カキ種苗センターなどの外部施設が多いこと、教育部門においても、海事記念館や情報館、温水プールなどの外部施設が多いことが挙げられる。今後は、人口減に対応した定員管理計画を策定し、人件費の抑制につながる施策を行うなど、従前の給与独自削減によらない削減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165100</xdr:rowOff>
    </xdr:from>
    <xdr:to>
      <xdr:col>7</xdr:col>
      <xdr:colOff>15875</xdr:colOff>
      <xdr:row>41</xdr:row>
      <xdr:rowOff>54610</xdr:rowOff>
    </xdr:to>
    <xdr:cxnSp macro="">
      <xdr:nvCxnSpPr>
        <xdr:cNvPr id="64" name="直線コネクタ 63"/>
        <xdr:cNvCxnSpPr/>
      </xdr:nvCxnSpPr>
      <xdr:spPr>
        <a:xfrm>
          <a:off x="3987800" y="7023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149860</xdr:rowOff>
    </xdr:from>
    <xdr:to>
      <xdr:col>5</xdr:col>
      <xdr:colOff>549275</xdr:colOff>
      <xdr:row>40</xdr:row>
      <xdr:rowOff>165100</xdr:rowOff>
    </xdr:to>
    <xdr:cxnSp macro="">
      <xdr:nvCxnSpPr>
        <xdr:cNvPr id="67" name="直線コネクタ 66"/>
        <xdr:cNvCxnSpPr/>
      </xdr:nvCxnSpPr>
      <xdr:spPr>
        <a:xfrm>
          <a:off x="3098800" y="700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149860</xdr:rowOff>
    </xdr:from>
    <xdr:to>
      <xdr:col>4</xdr:col>
      <xdr:colOff>346075</xdr:colOff>
      <xdr:row>41</xdr:row>
      <xdr:rowOff>77470</xdr:rowOff>
    </xdr:to>
    <xdr:cxnSp macro="">
      <xdr:nvCxnSpPr>
        <xdr:cNvPr id="70" name="直線コネクタ 69"/>
        <xdr:cNvCxnSpPr/>
      </xdr:nvCxnSpPr>
      <xdr:spPr>
        <a:xfrm flipV="1">
          <a:off x="2209800" y="7007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142240</xdr:rowOff>
    </xdr:from>
    <xdr:to>
      <xdr:col>3</xdr:col>
      <xdr:colOff>142875</xdr:colOff>
      <xdr:row>41</xdr:row>
      <xdr:rowOff>77470</xdr:rowOff>
    </xdr:to>
    <xdr:cxnSp macro="">
      <xdr:nvCxnSpPr>
        <xdr:cNvPr id="73" name="直線コネクタ 72"/>
        <xdr:cNvCxnSpPr/>
      </xdr:nvCxnSpPr>
      <xdr:spPr>
        <a:xfrm>
          <a:off x="1320800" y="7000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3810</xdr:rowOff>
    </xdr:from>
    <xdr:to>
      <xdr:col>7</xdr:col>
      <xdr:colOff>66675</xdr:colOff>
      <xdr:row>41</xdr:row>
      <xdr:rowOff>105410</xdr:rowOff>
    </xdr:to>
    <xdr:sp macro="" textlink="">
      <xdr:nvSpPr>
        <xdr:cNvPr id="83" name="円/楕円 82"/>
        <xdr:cNvSpPr/>
      </xdr:nvSpPr>
      <xdr:spPr>
        <a:xfrm>
          <a:off x="47752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83837</xdr:rowOff>
    </xdr:from>
    <xdr:ext cx="762000" cy="259045"/>
    <xdr:sp macro="" textlink="">
      <xdr:nvSpPr>
        <xdr:cNvPr id="84" name="人件費該当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114300</xdr:rowOff>
    </xdr:from>
    <xdr:to>
      <xdr:col>5</xdr:col>
      <xdr:colOff>600075</xdr:colOff>
      <xdr:row>41</xdr:row>
      <xdr:rowOff>44450</xdr:rowOff>
    </xdr:to>
    <xdr:sp macro="" textlink="">
      <xdr:nvSpPr>
        <xdr:cNvPr id="85" name="円/楕円 84"/>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29227</xdr:rowOff>
    </xdr:from>
    <xdr:ext cx="736600" cy="259045"/>
    <xdr:sp macro="" textlink="">
      <xdr:nvSpPr>
        <xdr:cNvPr id="86" name="テキスト ボックス 85"/>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99060</xdr:rowOff>
    </xdr:from>
    <xdr:to>
      <xdr:col>4</xdr:col>
      <xdr:colOff>396875</xdr:colOff>
      <xdr:row>41</xdr:row>
      <xdr:rowOff>29210</xdr:rowOff>
    </xdr:to>
    <xdr:sp macro="" textlink="">
      <xdr:nvSpPr>
        <xdr:cNvPr id="87" name="円/楕円 86"/>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13987</xdr:rowOff>
    </xdr:from>
    <xdr:ext cx="762000" cy="259045"/>
    <xdr:sp macro="" textlink="">
      <xdr:nvSpPr>
        <xdr:cNvPr id="88" name="テキスト ボックス 87"/>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26670</xdr:rowOff>
    </xdr:from>
    <xdr:to>
      <xdr:col>3</xdr:col>
      <xdr:colOff>193675</xdr:colOff>
      <xdr:row>41</xdr:row>
      <xdr:rowOff>128270</xdr:rowOff>
    </xdr:to>
    <xdr:sp macro="" textlink="">
      <xdr:nvSpPr>
        <xdr:cNvPr id="89" name="円/楕円 88"/>
        <xdr:cNvSpPr/>
      </xdr:nvSpPr>
      <xdr:spPr>
        <a:xfrm>
          <a:off x="2159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113047</xdr:rowOff>
    </xdr:from>
    <xdr:ext cx="762000" cy="259045"/>
    <xdr:sp macro="" textlink="">
      <xdr:nvSpPr>
        <xdr:cNvPr id="90" name="テキスト ボックス 89"/>
        <xdr:cNvSpPr txBox="1"/>
      </xdr:nvSpPr>
      <xdr:spPr>
        <a:xfrm>
          <a:off x="1828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91440</xdr:rowOff>
    </xdr:from>
    <xdr:to>
      <xdr:col>1</xdr:col>
      <xdr:colOff>676275</xdr:colOff>
      <xdr:row>41</xdr:row>
      <xdr:rowOff>21590</xdr:rowOff>
    </xdr:to>
    <xdr:sp macro="" textlink="">
      <xdr:nvSpPr>
        <xdr:cNvPr id="91" name="円/楕円 90"/>
        <xdr:cNvSpPr/>
      </xdr:nvSpPr>
      <xdr:spPr>
        <a:xfrm>
          <a:off x="1270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6367</xdr:rowOff>
    </xdr:from>
    <xdr:ext cx="762000" cy="259045"/>
    <xdr:sp macro="" textlink="">
      <xdr:nvSpPr>
        <xdr:cNvPr id="92" name="テキスト ボックス 91"/>
        <xdr:cNvSpPr txBox="1"/>
      </xdr:nvSpPr>
      <xdr:spPr>
        <a:xfrm>
          <a:off x="939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物件費に係る経常収支比率が類似団体平均を</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上回っているが、要因としては、類似団体と比較して外部施設が多いため、施設の管理経費が多いことが挙げられる。今後は、施設の管理経費の更なる見直しを図り、コスト削減に努める。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154214</xdr:rowOff>
    </xdr:to>
    <xdr:cxnSp macro="">
      <xdr:nvCxnSpPr>
        <xdr:cNvPr id="127" name="直線コネクタ 126"/>
        <xdr:cNvCxnSpPr/>
      </xdr:nvCxnSpPr>
      <xdr:spPr>
        <a:xfrm>
          <a:off x="15671800" y="2853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132443</xdr:rowOff>
    </xdr:to>
    <xdr:cxnSp macro="">
      <xdr:nvCxnSpPr>
        <xdr:cNvPr id="130" name="直線コネクタ 129"/>
        <xdr:cNvCxnSpPr/>
      </xdr:nvCxnSpPr>
      <xdr:spPr>
        <a:xfrm flipV="1">
          <a:off x="14782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16</xdr:row>
      <xdr:rowOff>143329</xdr:rowOff>
    </xdr:to>
    <xdr:cxnSp macro="">
      <xdr:nvCxnSpPr>
        <xdr:cNvPr id="133" name="直線コネクタ 132"/>
        <xdr:cNvCxnSpPr/>
      </xdr:nvCxnSpPr>
      <xdr:spPr>
        <a:xfrm flipV="1">
          <a:off x="13893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143329</xdr:rowOff>
    </xdr:to>
    <xdr:cxnSp macro="">
      <xdr:nvCxnSpPr>
        <xdr:cNvPr id="136" name="直線コネクタ 135"/>
        <xdr:cNvCxnSpPr/>
      </xdr:nvCxnSpPr>
      <xdr:spPr>
        <a:xfrm>
          <a:off x="13004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6" name="円/楕円 145"/>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47"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48" name="円/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0" name="円/楕円 149"/>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1" name="テキスト ボックス 150"/>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2" name="円/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3" name="テキスト ボックス 152"/>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4" name="円/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5" name="テキスト ボックス 154"/>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国の補助事業である社会保障関連の扶助費のほか、単独事業の扶助費についても増加しているが、扶助費に係る経常収支比率は類似団体平均を下回っている。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69850</xdr:rowOff>
    </xdr:to>
    <xdr:cxnSp macro="">
      <xdr:nvCxnSpPr>
        <xdr:cNvPr id="188" name="直線コネクタ 187"/>
        <xdr:cNvCxnSpPr/>
      </xdr:nvCxnSpPr>
      <xdr:spPr>
        <a:xfrm flipV="1">
          <a:off x="3987800" y="9099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69850</xdr:rowOff>
    </xdr:to>
    <xdr:cxnSp macro="">
      <xdr:nvCxnSpPr>
        <xdr:cNvPr id="191" name="直線コネクタ 190"/>
        <xdr:cNvCxnSpPr/>
      </xdr:nvCxnSpPr>
      <xdr:spPr>
        <a:xfrm>
          <a:off x="3098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94" name="直線コネクタ 193"/>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52</xdr:row>
      <xdr:rowOff>165100</xdr:rowOff>
    </xdr:to>
    <xdr:cxnSp macro="">
      <xdr:nvCxnSpPr>
        <xdr:cNvPr id="197" name="直線コネクタ 196"/>
        <xdr:cNvCxnSpPr/>
      </xdr:nvCxnSpPr>
      <xdr:spPr>
        <a:xfrm>
          <a:off x="1320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7" name="円/楕円 206"/>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41927</xdr:rowOff>
    </xdr:from>
    <xdr:ext cx="762000" cy="259045"/>
    <xdr:sp macro="" textlink="">
      <xdr:nvSpPr>
        <xdr:cNvPr id="208"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9" name="円/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1" name="円/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3" name="円/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5" name="円/楕円 214"/>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6" name="テキスト ボックス 215"/>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は、類似団体と比較し極めて低い水準である。しかし、繰出金に関しては、簡易水道事業特別会計を除くすべての特別会計が一般会計からの繰出金によって収支を保っており、これ以上の多額の繰出金は、一般会計の収支悪化に直結する。このことから、一般会計同様の予算見積もりをすることはもちろん、当該会計の基本財源の確保に努めることにより、繰出金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157480</xdr:rowOff>
    </xdr:to>
    <xdr:cxnSp macro="">
      <xdr:nvCxnSpPr>
        <xdr:cNvPr id="249" name="直線コネクタ 248"/>
        <xdr:cNvCxnSpPr/>
      </xdr:nvCxnSpPr>
      <xdr:spPr>
        <a:xfrm flipV="1">
          <a:off x="15671800" y="9331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157480</xdr:rowOff>
    </xdr:to>
    <xdr:cxnSp macro="">
      <xdr:nvCxnSpPr>
        <xdr:cNvPr id="252" name="直線コネクタ 251"/>
        <xdr:cNvCxnSpPr/>
      </xdr:nvCxnSpPr>
      <xdr:spPr>
        <a:xfrm>
          <a:off x="14782800" y="927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54</xdr:row>
      <xdr:rowOff>20320</xdr:rowOff>
    </xdr:to>
    <xdr:cxnSp macro="">
      <xdr:nvCxnSpPr>
        <xdr:cNvPr id="255" name="直線コネクタ 254"/>
        <xdr:cNvCxnSpPr/>
      </xdr:nvCxnSpPr>
      <xdr:spPr>
        <a:xfrm>
          <a:off x="13893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5080</xdr:rowOff>
    </xdr:to>
    <xdr:cxnSp macro="">
      <xdr:nvCxnSpPr>
        <xdr:cNvPr id="258" name="直線コネクタ 257"/>
        <xdr:cNvCxnSpPr/>
      </xdr:nvCxnSpPr>
      <xdr:spPr>
        <a:xfrm>
          <a:off x="13004800" y="923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22860</xdr:rowOff>
    </xdr:from>
    <xdr:to>
      <xdr:col>24</xdr:col>
      <xdr:colOff>82550</xdr:colOff>
      <xdr:row>54</xdr:row>
      <xdr:rowOff>124460</xdr:rowOff>
    </xdr:to>
    <xdr:sp macro="" textlink="">
      <xdr:nvSpPr>
        <xdr:cNvPr id="268" name="円/楕円 267"/>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39387</xdr:rowOff>
    </xdr:from>
    <xdr:ext cx="762000" cy="259045"/>
    <xdr:sp macro="" textlink="">
      <xdr:nvSpPr>
        <xdr:cNvPr id="269" name="その他該当値テキスト"/>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70" name="円/楕円 269"/>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71" name="テキスト ボックス 270"/>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140970</xdr:rowOff>
    </xdr:from>
    <xdr:to>
      <xdr:col>21</xdr:col>
      <xdr:colOff>412750</xdr:colOff>
      <xdr:row>54</xdr:row>
      <xdr:rowOff>71120</xdr:rowOff>
    </xdr:to>
    <xdr:sp macro="" textlink="">
      <xdr:nvSpPr>
        <xdr:cNvPr id="272" name="円/楕円 271"/>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81297</xdr:rowOff>
    </xdr:from>
    <xdr:ext cx="762000" cy="259045"/>
    <xdr:sp macro="" textlink="">
      <xdr:nvSpPr>
        <xdr:cNvPr id="273" name="テキスト ボックス 272"/>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4" name="円/楕円 273"/>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5" name="テキスト ボックス 274"/>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6" name="円/楕円 275"/>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7" name="テキスト ボックス 276"/>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に係る経常収支比率が類似団体平均を上回っているのは、釧路東部消防組合への負担金や社会福祉協議会への補助金があるほか、病院事業会計への補助金額が多額となっているためである。今後、多額の累積赤字をかかえる病院事業会計においては、経営効率化を図るための収益確保と、効率的な費用削減を継続実施し、一般会計からの繰入金の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136525</xdr:rowOff>
    </xdr:from>
    <xdr:to>
      <xdr:col>24</xdr:col>
      <xdr:colOff>31750</xdr:colOff>
      <xdr:row>38</xdr:row>
      <xdr:rowOff>41275</xdr:rowOff>
    </xdr:to>
    <xdr:cxnSp macro="">
      <xdr:nvCxnSpPr>
        <xdr:cNvPr id="314" name="直線コネクタ 313"/>
        <xdr:cNvCxnSpPr/>
      </xdr:nvCxnSpPr>
      <xdr:spPr>
        <a:xfrm flipV="1">
          <a:off x="15671800" y="64801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38</xdr:row>
      <xdr:rowOff>41275</xdr:rowOff>
    </xdr:to>
    <xdr:cxnSp macro="">
      <xdr:nvCxnSpPr>
        <xdr:cNvPr id="317" name="直線コネクタ 316"/>
        <xdr:cNvCxnSpPr/>
      </xdr:nvCxnSpPr>
      <xdr:spPr>
        <a:xfrm>
          <a:off x="14782800" y="6489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146050</xdr:rowOff>
    </xdr:from>
    <xdr:to>
      <xdr:col>21</xdr:col>
      <xdr:colOff>361950</xdr:colOff>
      <xdr:row>38</xdr:row>
      <xdr:rowOff>165100</xdr:rowOff>
    </xdr:to>
    <xdr:cxnSp macro="">
      <xdr:nvCxnSpPr>
        <xdr:cNvPr id="320" name="直線コネクタ 319"/>
        <xdr:cNvCxnSpPr/>
      </xdr:nvCxnSpPr>
      <xdr:spPr>
        <a:xfrm flipV="1">
          <a:off x="13893800" y="648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165100</xdr:rowOff>
    </xdr:from>
    <xdr:to>
      <xdr:col>20</xdr:col>
      <xdr:colOff>158750</xdr:colOff>
      <xdr:row>39</xdr:row>
      <xdr:rowOff>31750</xdr:rowOff>
    </xdr:to>
    <xdr:cxnSp macro="">
      <xdr:nvCxnSpPr>
        <xdr:cNvPr id="323" name="直線コネクタ 322"/>
        <xdr:cNvCxnSpPr/>
      </xdr:nvCxnSpPr>
      <xdr:spPr>
        <a:xfrm flipV="1">
          <a:off x="13004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85725</xdr:rowOff>
    </xdr:from>
    <xdr:to>
      <xdr:col>24</xdr:col>
      <xdr:colOff>82550</xdr:colOff>
      <xdr:row>38</xdr:row>
      <xdr:rowOff>15875</xdr:rowOff>
    </xdr:to>
    <xdr:sp macro="" textlink="">
      <xdr:nvSpPr>
        <xdr:cNvPr id="333" name="円/楕円 332"/>
        <xdr:cNvSpPr/>
      </xdr:nvSpPr>
      <xdr:spPr>
        <a:xfrm>
          <a:off x="164592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57802</xdr:rowOff>
    </xdr:from>
    <xdr:ext cx="762000" cy="259045"/>
    <xdr:sp macro="" textlink="">
      <xdr:nvSpPr>
        <xdr:cNvPr id="334" name="補助費等該当値テキスト"/>
        <xdr:cNvSpPr txBox="1"/>
      </xdr:nvSpPr>
      <xdr:spPr>
        <a:xfrm>
          <a:off x="165989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161925</xdr:rowOff>
    </xdr:from>
    <xdr:to>
      <xdr:col>22</xdr:col>
      <xdr:colOff>615950</xdr:colOff>
      <xdr:row>38</xdr:row>
      <xdr:rowOff>92075</xdr:rowOff>
    </xdr:to>
    <xdr:sp macro="" textlink="">
      <xdr:nvSpPr>
        <xdr:cNvPr id="335" name="円/楕円 334"/>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76852</xdr:rowOff>
    </xdr:from>
    <xdr:ext cx="736600" cy="259045"/>
    <xdr:sp macro="" textlink="">
      <xdr:nvSpPr>
        <xdr:cNvPr id="336" name="テキスト ボックス 335"/>
        <xdr:cNvSpPr txBox="1"/>
      </xdr:nvSpPr>
      <xdr:spPr>
        <a:xfrm>
          <a:off x="15290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7" name="円/楕円 336"/>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38" name="テキスト ボックス 337"/>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114300</xdr:rowOff>
    </xdr:from>
    <xdr:to>
      <xdr:col>20</xdr:col>
      <xdr:colOff>209550</xdr:colOff>
      <xdr:row>39</xdr:row>
      <xdr:rowOff>44450</xdr:rowOff>
    </xdr:to>
    <xdr:sp macro="" textlink="">
      <xdr:nvSpPr>
        <xdr:cNvPr id="339" name="円/楕円 338"/>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29227</xdr:rowOff>
    </xdr:from>
    <xdr:ext cx="762000" cy="259045"/>
    <xdr:sp macro="" textlink="">
      <xdr:nvSpPr>
        <xdr:cNvPr id="340" name="テキスト ボックス 339"/>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152400</xdr:rowOff>
    </xdr:from>
    <xdr:to>
      <xdr:col>19</xdr:col>
      <xdr:colOff>6350</xdr:colOff>
      <xdr:row>39</xdr:row>
      <xdr:rowOff>82550</xdr:rowOff>
    </xdr:to>
    <xdr:sp macro="" textlink="">
      <xdr:nvSpPr>
        <xdr:cNvPr id="341" name="円/楕円 340"/>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67327</xdr:rowOff>
    </xdr:from>
    <xdr:ext cx="762000" cy="259045"/>
    <xdr:sp macro="" textlink="">
      <xdr:nvSpPr>
        <xdr:cNvPr id="342" name="テキスト ボックス 341"/>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経常収支比率は、類似団体平均をやや下回っているが、要因には、過去の大型建設事業に伴う償還金が減少していることや厚岸町財政運営基本方針により、投資事業を抑制してきたことから元利償還金の減少が図られてきたことが挙げられる。しかし、近年の真龍小学校改築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Ｈ１８</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や特別養護老人ホーム心和園整備事業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Ｈ２１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、更には学校給食センター建設事業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Ｈ２２・Ｈ２３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大型公共施設の整備事業により、元利償還金が下げ止まりとなり、横ばいに推移しているため、今後は類似団体平均を上回ってくることが推測される。今後は、引き続き緊急度の高い事業を選択することに努め、町債発行の抑制を図り適正な数値に抑え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35561</xdr:rowOff>
    </xdr:to>
    <xdr:cxnSp macro="">
      <xdr:nvCxnSpPr>
        <xdr:cNvPr id="371" name="直線コネクタ 370"/>
        <xdr:cNvCxnSpPr/>
      </xdr:nvCxnSpPr>
      <xdr:spPr>
        <a:xfrm>
          <a:off x="3987800" y="13225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81280</xdr:rowOff>
    </xdr:to>
    <xdr:cxnSp macro="">
      <xdr:nvCxnSpPr>
        <xdr:cNvPr id="374" name="直線コネクタ 373"/>
        <xdr:cNvCxnSpPr/>
      </xdr:nvCxnSpPr>
      <xdr:spPr>
        <a:xfrm flipV="1">
          <a:off x="3098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81280</xdr:rowOff>
    </xdr:from>
    <xdr:to>
      <xdr:col>4</xdr:col>
      <xdr:colOff>346075</xdr:colOff>
      <xdr:row>77</xdr:row>
      <xdr:rowOff>121286</xdr:rowOff>
    </xdr:to>
    <xdr:cxnSp macro="">
      <xdr:nvCxnSpPr>
        <xdr:cNvPr id="377" name="直線コネクタ 376"/>
        <xdr:cNvCxnSpPr/>
      </xdr:nvCxnSpPr>
      <xdr:spPr>
        <a:xfrm flipV="1">
          <a:off x="2209800" y="13282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86995</xdr:rowOff>
    </xdr:from>
    <xdr:to>
      <xdr:col>3</xdr:col>
      <xdr:colOff>142875</xdr:colOff>
      <xdr:row>77</xdr:row>
      <xdr:rowOff>121286</xdr:rowOff>
    </xdr:to>
    <xdr:cxnSp macro="">
      <xdr:nvCxnSpPr>
        <xdr:cNvPr id="380" name="直線コネクタ 379"/>
        <xdr:cNvCxnSpPr/>
      </xdr:nvCxnSpPr>
      <xdr:spPr>
        <a:xfrm>
          <a:off x="1320800" y="13288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156211</xdr:rowOff>
    </xdr:from>
    <xdr:to>
      <xdr:col>7</xdr:col>
      <xdr:colOff>66675</xdr:colOff>
      <xdr:row>77</xdr:row>
      <xdr:rowOff>86361</xdr:rowOff>
    </xdr:to>
    <xdr:sp macro="" textlink="">
      <xdr:nvSpPr>
        <xdr:cNvPr id="390" name="円/楕円 389"/>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1288</xdr:rowOff>
    </xdr:from>
    <xdr:ext cx="762000" cy="259045"/>
    <xdr:sp macro="" textlink="">
      <xdr:nvSpPr>
        <xdr:cNvPr id="391" name="公債費該当値テキスト"/>
        <xdr:cNvSpPr txBox="1"/>
      </xdr:nvSpPr>
      <xdr:spPr>
        <a:xfrm>
          <a:off x="4914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2" name="円/楕円 39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3" name="テキスト ボックス 39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30480</xdr:rowOff>
    </xdr:from>
    <xdr:to>
      <xdr:col>4</xdr:col>
      <xdr:colOff>396875</xdr:colOff>
      <xdr:row>77</xdr:row>
      <xdr:rowOff>132080</xdr:rowOff>
    </xdr:to>
    <xdr:sp macro="" textlink="">
      <xdr:nvSpPr>
        <xdr:cNvPr id="394" name="円/楕円 393"/>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142257</xdr:rowOff>
    </xdr:from>
    <xdr:ext cx="762000" cy="259045"/>
    <xdr:sp macro="" textlink="">
      <xdr:nvSpPr>
        <xdr:cNvPr id="395" name="テキスト ボックス 394"/>
        <xdr:cNvSpPr txBox="1"/>
      </xdr:nvSpPr>
      <xdr:spPr>
        <a:xfrm>
          <a:off x="2717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70486</xdr:rowOff>
    </xdr:from>
    <xdr:to>
      <xdr:col>3</xdr:col>
      <xdr:colOff>193675</xdr:colOff>
      <xdr:row>78</xdr:row>
      <xdr:rowOff>636</xdr:rowOff>
    </xdr:to>
    <xdr:sp macro="" textlink="">
      <xdr:nvSpPr>
        <xdr:cNvPr id="396" name="円/楕円 395"/>
        <xdr:cNvSpPr/>
      </xdr:nvSpPr>
      <xdr:spPr>
        <a:xfrm>
          <a:off x="2159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10813</xdr:rowOff>
    </xdr:from>
    <xdr:ext cx="762000" cy="259045"/>
    <xdr:sp macro="" textlink="">
      <xdr:nvSpPr>
        <xdr:cNvPr id="397" name="テキスト ボックス 396"/>
        <xdr:cNvSpPr txBox="1"/>
      </xdr:nvSpPr>
      <xdr:spPr>
        <a:xfrm>
          <a:off x="1828800" y="130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36195</xdr:rowOff>
    </xdr:from>
    <xdr:to>
      <xdr:col>1</xdr:col>
      <xdr:colOff>676275</xdr:colOff>
      <xdr:row>77</xdr:row>
      <xdr:rowOff>137795</xdr:rowOff>
    </xdr:to>
    <xdr:sp macro="" textlink="">
      <xdr:nvSpPr>
        <xdr:cNvPr id="398" name="円/楕円 397"/>
        <xdr:cNvSpPr/>
      </xdr:nvSpPr>
      <xdr:spPr>
        <a:xfrm>
          <a:off x="1270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147972</xdr:rowOff>
    </xdr:from>
    <xdr:ext cx="762000" cy="259045"/>
    <xdr:sp macro="" textlink="">
      <xdr:nvSpPr>
        <xdr:cNvPr id="399" name="テキスト ボックス 398"/>
        <xdr:cNvSpPr txBox="1"/>
      </xdr:nvSpPr>
      <xdr:spPr>
        <a:xfrm>
          <a:off x="939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普通建設事業費に係る充当一般財源等の割合は、類似団体平均を上回っている。今後も引き続き、効果的かつ重点的な社会資本整備の推進に努め、継続実施の投資事業の縮減、維持補修費を除く新規単独事業を厳選するとともに、町債発行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78</xdr:row>
      <xdr:rowOff>62992</xdr:rowOff>
    </xdr:to>
    <xdr:cxnSp macro="">
      <xdr:nvCxnSpPr>
        <xdr:cNvPr id="430" name="直線コネクタ 429"/>
        <xdr:cNvCxnSpPr/>
      </xdr:nvCxnSpPr>
      <xdr:spPr>
        <a:xfrm flipV="1">
          <a:off x="15671800" y="13390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78</xdr:row>
      <xdr:rowOff>62992</xdr:rowOff>
    </xdr:to>
    <xdr:cxnSp macro="">
      <xdr:nvCxnSpPr>
        <xdr:cNvPr id="433" name="直線コネクタ 432"/>
        <xdr:cNvCxnSpPr/>
      </xdr:nvCxnSpPr>
      <xdr:spPr>
        <a:xfrm>
          <a:off x="14782800" y="133035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78</xdr:row>
      <xdr:rowOff>76708</xdr:rowOff>
    </xdr:to>
    <xdr:cxnSp macro="">
      <xdr:nvCxnSpPr>
        <xdr:cNvPr id="436" name="直線コネクタ 435"/>
        <xdr:cNvCxnSpPr/>
      </xdr:nvCxnSpPr>
      <xdr:spPr>
        <a:xfrm flipV="1">
          <a:off x="13893800" y="133035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147574</xdr:rowOff>
    </xdr:from>
    <xdr:to>
      <xdr:col>20</xdr:col>
      <xdr:colOff>158750</xdr:colOff>
      <xdr:row>78</xdr:row>
      <xdr:rowOff>76708</xdr:rowOff>
    </xdr:to>
    <xdr:cxnSp macro="">
      <xdr:nvCxnSpPr>
        <xdr:cNvPr id="439" name="直線コネクタ 438"/>
        <xdr:cNvCxnSpPr/>
      </xdr:nvCxnSpPr>
      <xdr:spPr>
        <a:xfrm>
          <a:off x="13004800" y="133492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49" name="円/楕円 448"/>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50"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xdr:rowOff>
    </xdr:from>
    <xdr:to>
      <xdr:col>22</xdr:col>
      <xdr:colOff>615950</xdr:colOff>
      <xdr:row>78</xdr:row>
      <xdr:rowOff>113792</xdr:rowOff>
    </xdr:to>
    <xdr:sp macro="" textlink="">
      <xdr:nvSpPr>
        <xdr:cNvPr id="451" name="円/楕円 450"/>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98569</xdr:rowOff>
    </xdr:from>
    <xdr:ext cx="736600" cy="259045"/>
    <xdr:sp macro="" textlink="">
      <xdr:nvSpPr>
        <xdr:cNvPr id="452" name="テキスト ボックス 451"/>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53" name="円/楕円 452"/>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54" name="テキスト ボックス 453"/>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5" name="円/楕円 454"/>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6" name="テキスト ボックス 455"/>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7" name="円/楕円 456"/>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58" name="テキスト ボックス 457"/>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北海道厚岸町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10</xdr:row>
      <xdr:rowOff>147628</xdr:rowOff>
    </xdr:from>
    <xdr:to>
      <xdr:col>4</xdr:col>
      <xdr:colOff>1117600</xdr:colOff>
      <xdr:row>11</xdr:row>
      <xdr:rowOff>38325</xdr:rowOff>
    </xdr:to>
    <xdr:cxnSp macro="">
      <xdr:nvCxnSpPr>
        <xdr:cNvPr id="52" name="直線コネクタ 51"/>
        <xdr:cNvCxnSpPr/>
      </xdr:nvCxnSpPr>
      <xdr:spPr bwMode="auto">
        <a:xfrm flipV="1">
          <a:off x="5003800" y="1909753"/>
          <a:ext cx="647700" cy="6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16575</xdr:rowOff>
    </xdr:from>
    <xdr:to>
      <xdr:col>4</xdr:col>
      <xdr:colOff>469900</xdr:colOff>
      <xdr:row>11</xdr:row>
      <xdr:rowOff>38325</xdr:rowOff>
    </xdr:to>
    <xdr:cxnSp macro="">
      <xdr:nvCxnSpPr>
        <xdr:cNvPr id="55" name="直線コネクタ 54"/>
        <xdr:cNvCxnSpPr/>
      </xdr:nvCxnSpPr>
      <xdr:spPr bwMode="auto">
        <a:xfrm>
          <a:off x="4305300" y="1950150"/>
          <a:ext cx="6985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10</xdr:row>
      <xdr:rowOff>147618</xdr:rowOff>
    </xdr:from>
    <xdr:to>
      <xdr:col>3</xdr:col>
      <xdr:colOff>904875</xdr:colOff>
      <xdr:row>11</xdr:row>
      <xdr:rowOff>16575</xdr:rowOff>
    </xdr:to>
    <xdr:cxnSp macro="">
      <xdr:nvCxnSpPr>
        <xdr:cNvPr id="58" name="直線コネクタ 57"/>
        <xdr:cNvCxnSpPr/>
      </xdr:nvCxnSpPr>
      <xdr:spPr bwMode="auto">
        <a:xfrm>
          <a:off x="3606800" y="1909743"/>
          <a:ext cx="698500" cy="4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10</xdr:row>
      <xdr:rowOff>147618</xdr:rowOff>
    </xdr:from>
    <xdr:to>
      <xdr:col>3</xdr:col>
      <xdr:colOff>206375</xdr:colOff>
      <xdr:row>10</xdr:row>
      <xdr:rowOff>149991</xdr:rowOff>
    </xdr:to>
    <xdr:cxnSp macro="">
      <xdr:nvCxnSpPr>
        <xdr:cNvPr id="61" name="直線コネクタ 60"/>
        <xdr:cNvCxnSpPr/>
      </xdr:nvCxnSpPr>
      <xdr:spPr bwMode="auto">
        <a:xfrm flipV="1">
          <a:off x="2908300" y="1909743"/>
          <a:ext cx="698500" cy="2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10</xdr:row>
      <xdr:rowOff>96828</xdr:rowOff>
    </xdr:from>
    <xdr:to>
      <xdr:col>5</xdr:col>
      <xdr:colOff>34925</xdr:colOff>
      <xdr:row>11</xdr:row>
      <xdr:rowOff>26978</xdr:rowOff>
    </xdr:to>
    <xdr:sp macro="" textlink="">
      <xdr:nvSpPr>
        <xdr:cNvPr id="71" name="円/楕円 70"/>
        <xdr:cNvSpPr/>
      </xdr:nvSpPr>
      <xdr:spPr bwMode="auto">
        <a:xfrm>
          <a:off x="5600700" y="185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43505</xdr:rowOff>
    </xdr:from>
    <xdr:ext cx="762000" cy="259045"/>
    <xdr:sp macro="" textlink="">
      <xdr:nvSpPr>
        <xdr:cNvPr id="72" name="人口1人当たり決算額の推移該当値テキスト130"/>
        <xdr:cNvSpPr txBox="1"/>
      </xdr:nvSpPr>
      <xdr:spPr>
        <a:xfrm>
          <a:off x="5740400" y="1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216,230</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158975</xdr:rowOff>
    </xdr:from>
    <xdr:to>
      <xdr:col>4</xdr:col>
      <xdr:colOff>520700</xdr:colOff>
      <xdr:row>11</xdr:row>
      <xdr:rowOff>89125</xdr:rowOff>
    </xdr:to>
    <xdr:sp macro="" textlink="">
      <xdr:nvSpPr>
        <xdr:cNvPr id="73" name="円/楕円 72"/>
        <xdr:cNvSpPr/>
      </xdr:nvSpPr>
      <xdr:spPr bwMode="auto">
        <a:xfrm>
          <a:off x="4953000" y="192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99302</xdr:rowOff>
    </xdr:from>
    <xdr:ext cx="736600" cy="259045"/>
    <xdr:sp macro="" textlink="">
      <xdr:nvSpPr>
        <xdr:cNvPr id="74" name="テキスト ボックス 73"/>
        <xdr:cNvSpPr txBox="1"/>
      </xdr:nvSpPr>
      <xdr:spPr>
        <a:xfrm>
          <a:off x="4622800" y="16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210,521</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137225</xdr:rowOff>
    </xdr:from>
    <xdr:to>
      <xdr:col>3</xdr:col>
      <xdr:colOff>955675</xdr:colOff>
      <xdr:row>11</xdr:row>
      <xdr:rowOff>67375</xdr:rowOff>
    </xdr:to>
    <xdr:sp macro="" textlink="">
      <xdr:nvSpPr>
        <xdr:cNvPr id="75" name="円/楕円 74"/>
        <xdr:cNvSpPr/>
      </xdr:nvSpPr>
      <xdr:spPr bwMode="auto">
        <a:xfrm>
          <a:off x="4254500" y="189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77552</xdr:rowOff>
    </xdr:from>
    <xdr:ext cx="762000" cy="259045"/>
    <xdr:sp macro="" textlink="">
      <xdr:nvSpPr>
        <xdr:cNvPr id="76" name="テキスト ボックス 75"/>
        <xdr:cNvSpPr txBox="1"/>
      </xdr:nvSpPr>
      <xdr:spPr>
        <a:xfrm>
          <a:off x="3924300" y="1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212,519</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96818</xdr:rowOff>
    </xdr:from>
    <xdr:to>
      <xdr:col>3</xdr:col>
      <xdr:colOff>257175</xdr:colOff>
      <xdr:row>11</xdr:row>
      <xdr:rowOff>26968</xdr:rowOff>
    </xdr:to>
    <xdr:sp macro="" textlink="">
      <xdr:nvSpPr>
        <xdr:cNvPr id="77" name="円/楕円 76"/>
        <xdr:cNvSpPr/>
      </xdr:nvSpPr>
      <xdr:spPr bwMode="auto">
        <a:xfrm>
          <a:off x="3556000" y="185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37145</xdr:rowOff>
    </xdr:from>
    <xdr:ext cx="762000" cy="259045"/>
    <xdr:sp macro="" textlink="">
      <xdr:nvSpPr>
        <xdr:cNvPr id="78" name="テキスト ボックス 77"/>
        <xdr:cNvSpPr txBox="1"/>
      </xdr:nvSpPr>
      <xdr:spPr>
        <a:xfrm>
          <a:off x="3225800" y="16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216,231</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99191</xdr:rowOff>
    </xdr:from>
    <xdr:to>
      <xdr:col>2</xdr:col>
      <xdr:colOff>692150</xdr:colOff>
      <xdr:row>11</xdr:row>
      <xdr:rowOff>29341</xdr:rowOff>
    </xdr:to>
    <xdr:sp macro="" textlink="">
      <xdr:nvSpPr>
        <xdr:cNvPr id="79" name="円/楕円 78"/>
        <xdr:cNvSpPr/>
      </xdr:nvSpPr>
      <xdr:spPr bwMode="auto">
        <a:xfrm>
          <a:off x="2857500" y="186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39518</xdr:rowOff>
    </xdr:from>
    <xdr:ext cx="762000" cy="259045"/>
    <xdr:sp macro="" textlink="">
      <xdr:nvSpPr>
        <xdr:cNvPr id="80" name="テキスト ボックス 79"/>
        <xdr:cNvSpPr txBox="1"/>
      </xdr:nvSpPr>
      <xdr:spPr>
        <a:xfrm>
          <a:off x="2527300" y="163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148317</xdr:rowOff>
    </xdr:from>
    <xdr:to>
      <xdr:col>4</xdr:col>
      <xdr:colOff>1117600</xdr:colOff>
      <xdr:row>34</xdr:row>
      <xdr:rowOff>229070</xdr:rowOff>
    </xdr:to>
    <xdr:cxnSp macro="">
      <xdr:nvCxnSpPr>
        <xdr:cNvPr id="114" name="直線コネクタ 113"/>
        <xdr:cNvCxnSpPr/>
      </xdr:nvCxnSpPr>
      <xdr:spPr bwMode="auto">
        <a:xfrm>
          <a:off x="5003800" y="6415767"/>
          <a:ext cx="647700" cy="80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148317</xdr:rowOff>
    </xdr:from>
    <xdr:to>
      <xdr:col>4</xdr:col>
      <xdr:colOff>469900</xdr:colOff>
      <xdr:row>34</xdr:row>
      <xdr:rowOff>160852</xdr:rowOff>
    </xdr:to>
    <xdr:cxnSp macro="">
      <xdr:nvCxnSpPr>
        <xdr:cNvPr id="117" name="直線コネクタ 116"/>
        <xdr:cNvCxnSpPr/>
      </xdr:nvCxnSpPr>
      <xdr:spPr bwMode="auto">
        <a:xfrm flipV="1">
          <a:off x="4305300" y="6415767"/>
          <a:ext cx="698500" cy="1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157290</xdr:rowOff>
    </xdr:from>
    <xdr:to>
      <xdr:col>3</xdr:col>
      <xdr:colOff>904875</xdr:colOff>
      <xdr:row>34</xdr:row>
      <xdr:rowOff>160852</xdr:rowOff>
    </xdr:to>
    <xdr:cxnSp macro="">
      <xdr:nvCxnSpPr>
        <xdr:cNvPr id="120" name="直線コネクタ 119"/>
        <xdr:cNvCxnSpPr/>
      </xdr:nvCxnSpPr>
      <xdr:spPr bwMode="auto">
        <a:xfrm>
          <a:off x="3606800" y="6424740"/>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157290</xdr:rowOff>
    </xdr:from>
    <xdr:to>
      <xdr:col>3</xdr:col>
      <xdr:colOff>206375</xdr:colOff>
      <xdr:row>34</xdr:row>
      <xdr:rowOff>232670</xdr:rowOff>
    </xdr:to>
    <xdr:cxnSp macro="">
      <xdr:nvCxnSpPr>
        <xdr:cNvPr id="123" name="直線コネクタ 122"/>
        <xdr:cNvCxnSpPr/>
      </xdr:nvCxnSpPr>
      <xdr:spPr bwMode="auto">
        <a:xfrm flipV="1">
          <a:off x="2908300" y="6424740"/>
          <a:ext cx="698500" cy="7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178270</xdr:rowOff>
    </xdr:from>
    <xdr:to>
      <xdr:col>5</xdr:col>
      <xdr:colOff>34925</xdr:colOff>
      <xdr:row>34</xdr:row>
      <xdr:rowOff>279870</xdr:rowOff>
    </xdr:to>
    <xdr:sp macro="" textlink="">
      <xdr:nvSpPr>
        <xdr:cNvPr id="133" name="円/楕円 132"/>
        <xdr:cNvSpPr/>
      </xdr:nvSpPr>
      <xdr:spPr bwMode="auto">
        <a:xfrm>
          <a:off x="5600700" y="644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23347</xdr:rowOff>
    </xdr:from>
    <xdr:ext cx="762000" cy="259045"/>
    <xdr:sp macro="" textlink="">
      <xdr:nvSpPr>
        <xdr:cNvPr id="134" name="人口1人当たり決算額の推移該当値テキスト445"/>
        <xdr:cNvSpPr txBox="1"/>
      </xdr:nvSpPr>
      <xdr:spPr>
        <a:xfrm>
          <a:off x="5740400" y="629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97517</xdr:rowOff>
    </xdr:from>
    <xdr:to>
      <xdr:col>4</xdr:col>
      <xdr:colOff>520700</xdr:colOff>
      <xdr:row>34</xdr:row>
      <xdr:rowOff>199117</xdr:rowOff>
    </xdr:to>
    <xdr:sp macro="" textlink="">
      <xdr:nvSpPr>
        <xdr:cNvPr id="135" name="円/楕円 134"/>
        <xdr:cNvSpPr/>
      </xdr:nvSpPr>
      <xdr:spPr bwMode="auto">
        <a:xfrm>
          <a:off x="4953000" y="636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209294</xdr:rowOff>
    </xdr:from>
    <xdr:ext cx="736600" cy="259045"/>
    <xdr:sp macro="" textlink="">
      <xdr:nvSpPr>
        <xdr:cNvPr id="136" name="テキスト ボックス 135"/>
        <xdr:cNvSpPr txBox="1"/>
      </xdr:nvSpPr>
      <xdr:spPr>
        <a:xfrm>
          <a:off x="4622800" y="6133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110052</xdr:rowOff>
    </xdr:from>
    <xdr:to>
      <xdr:col>3</xdr:col>
      <xdr:colOff>955675</xdr:colOff>
      <xdr:row>34</xdr:row>
      <xdr:rowOff>211652</xdr:rowOff>
    </xdr:to>
    <xdr:sp macro="" textlink="">
      <xdr:nvSpPr>
        <xdr:cNvPr id="137" name="円/楕円 136"/>
        <xdr:cNvSpPr/>
      </xdr:nvSpPr>
      <xdr:spPr bwMode="auto">
        <a:xfrm>
          <a:off x="4254500" y="637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221829</xdr:rowOff>
    </xdr:from>
    <xdr:ext cx="762000" cy="259045"/>
    <xdr:sp macro="" textlink="">
      <xdr:nvSpPr>
        <xdr:cNvPr id="138" name="テキスト ボックス 137"/>
        <xdr:cNvSpPr txBox="1"/>
      </xdr:nvSpPr>
      <xdr:spPr>
        <a:xfrm>
          <a:off x="3924300" y="61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106490</xdr:rowOff>
    </xdr:from>
    <xdr:to>
      <xdr:col>3</xdr:col>
      <xdr:colOff>257175</xdr:colOff>
      <xdr:row>34</xdr:row>
      <xdr:rowOff>208090</xdr:rowOff>
    </xdr:to>
    <xdr:sp macro="" textlink="">
      <xdr:nvSpPr>
        <xdr:cNvPr id="139" name="円/楕円 138"/>
        <xdr:cNvSpPr/>
      </xdr:nvSpPr>
      <xdr:spPr bwMode="auto">
        <a:xfrm>
          <a:off x="3556000" y="637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218267</xdr:rowOff>
    </xdr:from>
    <xdr:ext cx="762000" cy="259045"/>
    <xdr:sp macro="" textlink="">
      <xdr:nvSpPr>
        <xdr:cNvPr id="140" name="テキスト ボックス 139"/>
        <xdr:cNvSpPr txBox="1"/>
      </xdr:nvSpPr>
      <xdr:spPr>
        <a:xfrm>
          <a:off x="3225800" y="61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181870</xdr:rowOff>
    </xdr:from>
    <xdr:to>
      <xdr:col>2</xdr:col>
      <xdr:colOff>692150</xdr:colOff>
      <xdr:row>34</xdr:row>
      <xdr:rowOff>283470</xdr:rowOff>
    </xdr:to>
    <xdr:sp macro="" textlink="">
      <xdr:nvSpPr>
        <xdr:cNvPr id="141" name="円/楕円 140"/>
        <xdr:cNvSpPr/>
      </xdr:nvSpPr>
      <xdr:spPr bwMode="auto">
        <a:xfrm>
          <a:off x="2857500" y="644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293647</xdr:rowOff>
    </xdr:from>
    <xdr:ext cx="762000" cy="259045"/>
    <xdr:sp macro="" textlink="">
      <xdr:nvSpPr>
        <xdr:cNvPr id="142" name="テキスト ボックス 141"/>
        <xdr:cNvSpPr txBox="1"/>
      </xdr:nvSpPr>
      <xdr:spPr>
        <a:xfrm>
          <a:off x="2527300" y="6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財政調整基金の残高については、前年度比</a:t>
          </a:r>
          <a:r>
            <a:rPr kumimoji="1" lang="ja-JP" altLang="en-US" sz="1100" baseline="0">
              <a:solidFill>
                <a:schemeClr val="dk1"/>
              </a:solidFill>
              <a:effectLst/>
              <a:latin typeface="+mn-lt"/>
              <a:ea typeface="+mn-ea"/>
              <a:cs typeface="+mn-cs"/>
            </a:rPr>
            <a:t>５９，９００千円減で</a:t>
          </a:r>
          <a:r>
            <a:rPr kumimoji="1" lang="ja-JP" altLang="ja-JP" sz="1100" baseline="0">
              <a:solidFill>
                <a:schemeClr val="dk1"/>
              </a:solidFill>
              <a:effectLst/>
              <a:latin typeface="+mn-lt"/>
              <a:ea typeface="+mn-ea"/>
              <a:cs typeface="+mn-cs"/>
            </a:rPr>
            <a:t>、標準財政規模について</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、約</a:t>
          </a:r>
          <a:r>
            <a:rPr kumimoji="1" lang="ja-JP" altLang="en-US" sz="1100" baseline="0">
              <a:solidFill>
                <a:schemeClr val="dk1"/>
              </a:solidFill>
              <a:effectLst/>
              <a:latin typeface="+mn-lt"/>
              <a:ea typeface="+mn-ea"/>
              <a:cs typeface="+mn-cs"/>
            </a:rPr>
            <a:t>１０８</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となったため、標準財政規模に対する割合は、</a:t>
          </a:r>
          <a:r>
            <a:rPr kumimoji="1" lang="ja-JP" altLang="en-US" sz="1100" baseline="0">
              <a:solidFill>
                <a:schemeClr val="dk1"/>
              </a:solidFill>
              <a:effectLst/>
              <a:latin typeface="+mn-lt"/>
              <a:ea typeface="+mn-ea"/>
              <a:cs typeface="+mn-cs"/>
            </a:rPr>
            <a:t>９</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５０</a:t>
          </a:r>
          <a:r>
            <a:rPr kumimoji="1" lang="ja-JP" altLang="ja-JP" sz="1100" baseline="0">
              <a:solidFill>
                <a:schemeClr val="dk1"/>
              </a:solidFill>
              <a:effectLst/>
              <a:latin typeface="+mn-lt"/>
              <a:ea typeface="+mn-ea"/>
              <a:cs typeface="+mn-cs"/>
            </a:rPr>
            <a:t>％と前年度比で０．</a:t>
          </a:r>
          <a:r>
            <a:rPr kumimoji="1" lang="ja-JP" altLang="en-US" sz="1100" baseline="0">
              <a:solidFill>
                <a:schemeClr val="dk1"/>
              </a:solidFill>
              <a:effectLst/>
              <a:latin typeface="+mn-lt"/>
              <a:ea typeface="+mn-ea"/>
              <a:cs typeface="+mn-cs"/>
            </a:rPr>
            <a:t>９３</a:t>
          </a:r>
          <a:r>
            <a:rPr kumimoji="1" lang="ja-JP" altLang="ja-JP" sz="1100" baseline="0">
              <a:solidFill>
                <a:schemeClr val="dk1"/>
              </a:solidFill>
              <a:effectLst/>
              <a:latin typeface="+mn-lt"/>
              <a:ea typeface="+mn-ea"/>
              <a:cs typeface="+mn-cs"/>
            </a:rPr>
            <a:t>ポイントの減となった。</a:t>
          </a:r>
          <a:endParaRPr lang="ja-JP" altLang="ja-JP" sz="1400">
            <a:effectLst/>
          </a:endParaRPr>
        </a:p>
        <a:p>
          <a:r>
            <a:rPr kumimoji="1" lang="ja-JP" altLang="ja-JP" sz="1100" baseline="0">
              <a:solidFill>
                <a:schemeClr val="dk1"/>
              </a:solidFill>
              <a:effectLst/>
              <a:latin typeface="+mn-lt"/>
              <a:ea typeface="+mn-ea"/>
              <a:cs typeface="+mn-cs"/>
            </a:rPr>
            <a:t>　また、実質収支額については、前年度比で約</a:t>
          </a:r>
          <a:r>
            <a:rPr kumimoji="1" lang="ja-JP" altLang="en-US" sz="1100" baseline="0">
              <a:solidFill>
                <a:schemeClr val="dk1"/>
              </a:solidFill>
              <a:effectLst/>
              <a:latin typeface="+mn-lt"/>
              <a:ea typeface="+mn-ea"/>
              <a:cs typeface="+mn-cs"/>
            </a:rPr>
            <a:t>４０</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となったことにより、標準財政規模に対する割合では、</a:t>
          </a:r>
          <a:r>
            <a:rPr kumimoji="1" lang="ja-JP" altLang="en-US" sz="1100" baseline="0">
              <a:solidFill>
                <a:schemeClr val="dk1"/>
              </a:solidFill>
              <a:effectLst/>
              <a:latin typeface="+mn-lt"/>
              <a:ea typeface="+mn-ea"/>
              <a:cs typeface="+mn-cs"/>
            </a:rPr>
            <a:t>０．９</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一般会計については、実質収支額が</a:t>
          </a:r>
          <a:r>
            <a:rPr kumimoji="1" lang="ja-JP" altLang="ja-JP" sz="1100" baseline="0">
              <a:solidFill>
                <a:schemeClr val="dk1"/>
              </a:solidFill>
              <a:effectLst/>
              <a:latin typeface="+mn-lt"/>
              <a:ea typeface="+mn-ea"/>
              <a:cs typeface="+mn-cs"/>
            </a:rPr>
            <a:t>前年度比で約</a:t>
          </a:r>
          <a:r>
            <a:rPr kumimoji="1" lang="ja-JP" altLang="en-US" sz="1100" baseline="0">
              <a:solidFill>
                <a:schemeClr val="dk1"/>
              </a:solidFill>
              <a:effectLst/>
              <a:latin typeface="+mn-lt"/>
              <a:ea typeface="+mn-ea"/>
              <a:cs typeface="+mn-cs"/>
            </a:rPr>
            <a:t>４０</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となり、標準財政規模については、前年度比で約</a:t>
          </a:r>
          <a:r>
            <a:rPr kumimoji="1" lang="ja-JP" altLang="en-US" sz="1100" baseline="0">
              <a:solidFill>
                <a:schemeClr val="dk1"/>
              </a:solidFill>
              <a:effectLst/>
              <a:latin typeface="+mn-lt"/>
              <a:ea typeface="+mn-ea"/>
              <a:cs typeface="+mn-cs"/>
            </a:rPr>
            <a:t>１０８</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となったため、標準財政規模に対する割合は、</a:t>
          </a:r>
          <a:r>
            <a:rPr kumimoji="1" lang="ja-JP" altLang="en-US" sz="1100" baseline="0">
              <a:solidFill>
                <a:schemeClr val="dk1"/>
              </a:solidFill>
              <a:effectLst/>
              <a:latin typeface="+mn-lt"/>
              <a:ea typeface="+mn-ea"/>
              <a:cs typeface="+mn-cs"/>
            </a:rPr>
            <a:t>９</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５０</a:t>
          </a:r>
          <a:r>
            <a:rPr kumimoji="1" lang="ja-JP" altLang="ja-JP" sz="1100" baseline="0">
              <a:solidFill>
                <a:schemeClr val="dk1"/>
              </a:solidFill>
              <a:effectLst/>
              <a:latin typeface="+mn-lt"/>
              <a:ea typeface="+mn-ea"/>
              <a:cs typeface="+mn-cs"/>
            </a:rPr>
            <a:t>％と</a:t>
          </a:r>
          <a:r>
            <a:rPr kumimoji="1" lang="ja-JP" altLang="en-US" sz="1100" baseline="0">
              <a:solidFill>
                <a:schemeClr val="dk1"/>
              </a:solidFill>
              <a:effectLst/>
              <a:latin typeface="+mn-lt"/>
              <a:ea typeface="+mn-ea"/>
              <a:cs typeface="+mn-cs"/>
            </a:rPr>
            <a:t>０．９３</a:t>
          </a:r>
          <a:r>
            <a:rPr kumimoji="1" lang="ja-JP" altLang="ja-JP" sz="1100" baseline="0">
              <a:solidFill>
                <a:schemeClr val="dk1"/>
              </a:solidFill>
              <a:effectLst/>
              <a:latin typeface="+mn-lt"/>
              <a:ea typeface="+mn-ea"/>
              <a:cs typeface="+mn-cs"/>
            </a:rPr>
            <a:t>ポイントの減となった。</a:t>
          </a:r>
          <a:endParaRPr lang="ja-JP" altLang="ja-JP" sz="1400">
            <a:effectLst/>
          </a:endParaRPr>
        </a:p>
        <a:p>
          <a:r>
            <a:rPr kumimoji="1" lang="ja-JP" altLang="ja-JP" sz="1100" baseline="0">
              <a:solidFill>
                <a:schemeClr val="dk1"/>
              </a:solidFill>
              <a:effectLst/>
              <a:latin typeface="+mn-lt"/>
              <a:ea typeface="+mn-ea"/>
              <a:cs typeface="+mn-cs"/>
            </a:rPr>
            <a:t>　水道事業会計については、資金剰余金が約</a:t>
          </a:r>
          <a:r>
            <a:rPr kumimoji="1" lang="ja-JP" altLang="en-US" sz="1100" baseline="0">
              <a:solidFill>
                <a:schemeClr val="dk1"/>
              </a:solidFill>
              <a:effectLst/>
              <a:latin typeface="+mn-lt"/>
              <a:ea typeface="+mn-ea"/>
              <a:cs typeface="+mn-cs"/>
            </a:rPr>
            <a:t>２９</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となり、標準財政規模に対する割合は、</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０９</a:t>
          </a:r>
          <a:r>
            <a:rPr kumimoji="1" lang="ja-JP" altLang="ja-JP" sz="1100" baseline="0">
              <a:solidFill>
                <a:schemeClr val="dk1"/>
              </a:solidFill>
              <a:effectLst/>
              <a:latin typeface="+mn-lt"/>
              <a:ea typeface="+mn-ea"/>
              <a:cs typeface="+mn-cs"/>
            </a:rPr>
            <a:t>％と０．</a:t>
          </a:r>
          <a:r>
            <a:rPr kumimoji="1" lang="ja-JP" altLang="en-US" sz="1100" baseline="0">
              <a:solidFill>
                <a:schemeClr val="dk1"/>
              </a:solidFill>
              <a:effectLst/>
              <a:latin typeface="+mn-lt"/>
              <a:ea typeface="+mn-ea"/>
              <a:cs typeface="+mn-cs"/>
            </a:rPr>
            <a:t>６２</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となった。　</a:t>
          </a:r>
          <a:endParaRPr lang="ja-JP" altLang="ja-JP" sz="1400">
            <a:effectLst/>
          </a:endParaRPr>
        </a:p>
        <a:p>
          <a:r>
            <a:rPr kumimoji="1" lang="ja-JP" altLang="ja-JP" sz="1100" baseline="0">
              <a:solidFill>
                <a:schemeClr val="dk1"/>
              </a:solidFill>
              <a:effectLst/>
              <a:latin typeface="+mn-lt"/>
              <a:ea typeface="+mn-ea"/>
              <a:cs typeface="+mn-cs"/>
            </a:rPr>
            <a:t>　病院事業会計については、資金剰余金が約</a:t>
          </a:r>
          <a:r>
            <a:rPr kumimoji="1" lang="ja-JP" altLang="en-US" sz="1100" baseline="0">
              <a:solidFill>
                <a:schemeClr val="dk1"/>
              </a:solidFill>
              <a:effectLst/>
              <a:latin typeface="+mn-lt"/>
              <a:ea typeface="+mn-ea"/>
              <a:cs typeface="+mn-cs"/>
            </a:rPr>
            <a:t>４６</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となり、標準財政規模に対する割合は、</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３６</a:t>
          </a:r>
          <a:r>
            <a:rPr kumimoji="1" lang="ja-JP" altLang="ja-JP" sz="1100" baseline="0">
              <a:solidFill>
                <a:schemeClr val="dk1"/>
              </a:solidFill>
              <a:effectLst/>
              <a:latin typeface="+mn-lt"/>
              <a:ea typeface="+mn-ea"/>
              <a:cs typeface="+mn-cs"/>
            </a:rPr>
            <a:t>％と０．</a:t>
          </a:r>
          <a:r>
            <a:rPr kumimoji="1" lang="ja-JP" altLang="en-US" sz="1100" baseline="0">
              <a:solidFill>
                <a:schemeClr val="dk1"/>
              </a:solidFill>
              <a:effectLst/>
              <a:latin typeface="+mn-lt"/>
              <a:ea typeface="+mn-ea"/>
              <a:cs typeface="+mn-cs"/>
            </a:rPr>
            <a:t>８５</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介護老人保健施設事業特別会については、実質収支額が前年度比で約</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百万円の増となり、標準財政規模に対する割合は、０．２</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ポイントと０．</a:t>
          </a:r>
          <a:r>
            <a:rPr kumimoji="1" lang="ja-JP" altLang="en-US" sz="1100" baseline="0">
              <a:solidFill>
                <a:schemeClr val="dk1"/>
              </a:solidFill>
              <a:effectLst/>
              <a:latin typeface="+mn-lt"/>
              <a:ea typeface="+mn-ea"/>
              <a:cs typeface="+mn-cs"/>
            </a:rPr>
            <a:t>０５</a:t>
          </a:r>
          <a:r>
            <a:rPr kumimoji="1" lang="ja-JP" altLang="ja-JP" sz="1100" baseline="0">
              <a:solidFill>
                <a:schemeClr val="dk1"/>
              </a:solidFill>
              <a:effectLst/>
              <a:latin typeface="+mn-lt"/>
              <a:ea typeface="+mn-ea"/>
              <a:cs typeface="+mn-cs"/>
            </a:rPr>
            <a:t>ポイントの増となった。</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簡易水道事業特別会計については、実質収支額が前年度比で約</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百万円の増となり、標準財政規模に対する割合は、０．０</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％と前年度比で０．０</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en-US" sz="1100" baseline="0">
              <a:solidFill>
                <a:schemeClr val="dk1"/>
              </a:solidFill>
              <a:effectLst/>
              <a:latin typeface="+mn-lt"/>
              <a:ea typeface="+mn-ea"/>
              <a:cs typeface="+mn-cs"/>
            </a:rPr>
            <a:t>　国民健康保険特別会計、</a:t>
          </a:r>
          <a:r>
            <a:rPr kumimoji="1" lang="ja-JP" altLang="ja-JP" sz="1100" baseline="0">
              <a:solidFill>
                <a:schemeClr val="dk1"/>
              </a:solidFill>
              <a:effectLst/>
              <a:latin typeface="+mn-lt"/>
              <a:ea typeface="+mn-ea"/>
              <a:cs typeface="+mn-cs"/>
            </a:rPr>
            <a:t>介護保険特別会計及び後期高齢者医療特別会計については、実質収支額の増減はないが、標準財政規模に対する割合は、</a:t>
          </a:r>
          <a:r>
            <a:rPr kumimoji="1" lang="ja-JP" altLang="en-US" sz="1100" baseline="0">
              <a:solidFill>
                <a:schemeClr val="dk1"/>
              </a:solidFill>
              <a:effectLst/>
              <a:latin typeface="+mn-lt"/>
              <a:ea typeface="+mn-ea"/>
              <a:cs typeface="+mn-cs"/>
            </a:rPr>
            <a:t>国民健康保険特別会計で０．００％（前年度比０．４１ポイントの減）、</a:t>
          </a:r>
          <a:r>
            <a:rPr kumimoji="1" lang="ja-JP" altLang="ja-JP" sz="1100" baseline="0">
              <a:solidFill>
                <a:schemeClr val="dk1"/>
              </a:solidFill>
              <a:effectLst/>
              <a:latin typeface="+mn-lt"/>
              <a:ea typeface="+mn-ea"/>
              <a:cs typeface="+mn-cs"/>
            </a:rPr>
            <a:t>介護保険特別会計で０．</a:t>
          </a:r>
          <a:r>
            <a:rPr kumimoji="1" lang="ja-JP" altLang="en-US" sz="1100" baseline="0">
              <a:solidFill>
                <a:schemeClr val="dk1"/>
              </a:solidFill>
              <a:effectLst/>
              <a:latin typeface="+mn-lt"/>
              <a:ea typeface="+mn-ea"/>
              <a:cs typeface="+mn-cs"/>
            </a:rPr>
            <a:t>６０</a:t>
          </a:r>
          <a:r>
            <a:rPr kumimoji="1" lang="ja-JP" altLang="ja-JP" sz="1100" baseline="0">
              <a:solidFill>
                <a:schemeClr val="dk1"/>
              </a:solidFill>
              <a:effectLst/>
              <a:latin typeface="+mn-lt"/>
              <a:ea typeface="+mn-ea"/>
              <a:cs typeface="+mn-cs"/>
            </a:rPr>
            <a:t>％（前年度比０．０</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）、後期高齢者医療特別会計で０．０</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％（前年度比０．０１ポイントの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元利償還金については、主に公営住宅建設事業債、</a:t>
          </a:r>
          <a:r>
            <a:rPr kumimoji="1" lang="ja-JP" altLang="en-US" sz="1400">
              <a:solidFill>
                <a:schemeClr val="dk1"/>
              </a:solidFill>
              <a:effectLst/>
              <a:latin typeface="+mn-lt"/>
              <a:ea typeface="+mn-ea"/>
              <a:cs typeface="+mn-cs"/>
            </a:rPr>
            <a:t>災害復旧事業債、</a:t>
          </a:r>
          <a:r>
            <a:rPr kumimoji="1" lang="ja-JP" altLang="ja-JP" sz="1400">
              <a:solidFill>
                <a:schemeClr val="dk1"/>
              </a:solidFill>
              <a:effectLst/>
              <a:latin typeface="+mn-lt"/>
              <a:ea typeface="+mn-ea"/>
              <a:cs typeface="+mn-cs"/>
            </a:rPr>
            <a:t>一般単独事業債の減により、前年度比で</a:t>
          </a:r>
          <a:r>
            <a:rPr kumimoji="1" lang="ja-JP" altLang="en-US" sz="1400">
              <a:solidFill>
                <a:schemeClr val="dk1"/>
              </a:solidFill>
              <a:effectLst/>
              <a:latin typeface="+mn-lt"/>
              <a:ea typeface="+mn-ea"/>
              <a:cs typeface="+mn-cs"/>
            </a:rPr>
            <a:t>１４</a:t>
          </a:r>
          <a:r>
            <a:rPr kumimoji="1" lang="ja-JP" altLang="ja-JP" sz="1400">
              <a:solidFill>
                <a:schemeClr val="dk1"/>
              </a:solidFill>
              <a:effectLst/>
              <a:latin typeface="+mn-lt"/>
              <a:ea typeface="+mn-ea"/>
              <a:cs typeface="+mn-cs"/>
            </a:rPr>
            <a:t>百万円の減となった。</a:t>
          </a:r>
          <a:r>
            <a:rPr kumimoji="1" lang="ja-JP" altLang="en-US"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また、算入公債費等については、主に普通交付税基準財政需要額に算入された公債費の増により、前年度比で</a:t>
          </a:r>
          <a:r>
            <a:rPr kumimoji="1" lang="ja-JP" altLang="en-US" sz="1400">
              <a:solidFill>
                <a:schemeClr val="dk1"/>
              </a:solidFill>
              <a:effectLst/>
              <a:latin typeface="+mn-lt"/>
              <a:ea typeface="+mn-ea"/>
              <a:cs typeface="+mn-cs"/>
            </a:rPr>
            <a:t>３６</a:t>
          </a:r>
          <a:r>
            <a:rPr kumimoji="1" lang="ja-JP" altLang="ja-JP" sz="1400">
              <a:solidFill>
                <a:schemeClr val="dk1"/>
              </a:solidFill>
              <a:effectLst/>
              <a:latin typeface="+mn-lt"/>
              <a:ea typeface="+mn-ea"/>
              <a:cs typeface="+mn-cs"/>
            </a:rPr>
            <a:t>百万円の増となり、実質公債費比率の分子は、</a:t>
          </a:r>
          <a:r>
            <a:rPr kumimoji="1" lang="ja-JP" altLang="en-US" sz="1400">
              <a:solidFill>
                <a:schemeClr val="dk1"/>
              </a:solidFill>
              <a:effectLst/>
              <a:latin typeface="+mn-lt"/>
              <a:ea typeface="+mn-ea"/>
              <a:cs typeface="+mn-cs"/>
            </a:rPr>
            <a:t>５６８</a:t>
          </a:r>
          <a:r>
            <a:rPr kumimoji="1" lang="ja-JP" altLang="ja-JP" sz="1400">
              <a:solidFill>
                <a:schemeClr val="dk1"/>
              </a:solidFill>
              <a:effectLst/>
              <a:latin typeface="+mn-lt"/>
              <a:ea typeface="+mn-ea"/>
              <a:cs typeface="+mn-cs"/>
            </a:rPr>
            <a:t>百万円と前年度比で</a:t>
          </a:r>
          <a:r>
            <a:rPr kumimoji="1" lang="ja-JP" altLang="en-US" sz="1400">
              <a:solidFill>
                <a:schemeClr val="dk1"/>
              </a:solidFill>
              <a:effectLst/>
              <a:latin typeface="+mn-lt"/>
              <a:ea typeface="+mn-ea"/>
              <a:cs typeface="+mn-cs"/>
            </a:rPr>
            <a:t>５０</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額となっている。</a:t>
          </a:r>
          <a:endParaRPr lang="ja-JP" altLang="ja-JP" sz="1400">
            <a:effectLst/>
          </a:endParaRPr>
        </a:p>
        <a:p>
          <a:r>
            <a:rPr kumimoji="1" lang="ja-JP" altLang="ja-JP" sz="1400">
              <a:solidFill>
                <a:schemeClr val="dk1"/>
              </a:solidFill>
              <a:effectLst/>
              <a:latin typeface="+mn-lt"/>
              <a:ea typeface="+mn-ea"/>
              <a:cs typeface="+mn-cs"/>
            </a:rPr>
            <a:t>　今後も、引き続き大型公共事業の抑制に努め、新規発行を抑制し元利償還金を適正な数値に抑えることにより、実質公債費比率の分子の抑制に努める。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将来負担額については、一般会計等に係る地方債の現在高において、</a:t>
          </a:r>
          <a:r>
            <a:rPr kumimoji="1" lang="ja-JP" altLang="en-US" sz="1400">
              <a:solidFill>
                <a:schemeClr val="dk1"/>
              </a:solidFill>
              <a:effectLst/>
              <a:latin typeface="+mn-lt"/>
              <a:ea typeface="+mn-ea"/>
              <a:cs typeface="+mn-cs"/>
            </a:rPr>
            <a:t>前年度比で１９９</a:t>
          </a:r>
          <a:r>
            <a:rPr kumimoji="1" lang="ja-JP" altLang="ja-JP" sz="1400">
              <a:solidFill>
                <a:schemeClr val="dk1"/>
              </a:solidFill>
              <a:effectLst/>
              <a:latin typeface="+mn-lt"/>
              <a:ea typeface="+mn-ea"/>
              <a:cs typeface="+mn-cs"/>
            </a:rPr>
            <a:t>百万円の減</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公営企業債等繰入見込額について、前年度比で</a:t>
          </a:r>
          <a:r>
            <a:rPr kumimoji="1" lang="ja-JP" altLang="en-US" sz="1400">
              <a:solidFill>
                <a:schemeClr val="dk1"/>
              </a:solidFill>
              <a:effectLst/>
              <a:latin typeface="+mn-lt"/>
              <a:ea typeface="+mn-ea"/>
              <a:cs typeface="+mn-cs"/>
            </a:rPr>
            <a:t>７１</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減、退職手当負担見込額については、前年度比１５８百万円の減</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一方、充当可能財源等については、充当可能特定歳入が前年度比で</a:t>
          </a:r>
          <a:r>
            <a:rPr kumimoji="1" lang="ja-JP" altLang="en-US" sz="1400">
              <a:solidFill>
                <a:schemeClr val="dk1"/>
              </a:solidFill>
              <a:effectLst/>
              <a:latin typeface="+mn-lt"/>
              <a:ea typeface="+mn-ea"/>
              <a:cs typeface="+mn-cs"/>
            </a:rPr>
            <a:t>６７</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基準財政需要額算入見込額において、</a:t>
          </a:r>
          <a:r>
            <a:rPr kumimoji="1" lang="ja-JP" altLang="ja-JP" sz="1400">
              <a:solidFill>
                <a:schemeClr val="dk1"/>
              </a:solidFill>
              <a:effectLst/>
              <a:latin typeface="+mn-lt"/>
              <a:ea typeface="+mn-ea"/>
              <a:cs typeface="+mn-cs"/>
            </a:rPr>
            <a:t>主に、</a:t>
          </a:r>
          <a:r>
            <a:rPr kumimoji="1" lang="ja-JP" altLang="en-US" sz="1400">
              <a:solidFill>
                <a:schemeClr val="dk1"/>
              </a:solidFill>
              <a:effectLst/>
              <a:latin typeface="+mn-lt"/>
              <a:ea typeface="+mn-ea"/>
              <a:cs typeface="+mn-cs"/>
            </a:rPr>
            <a:t>辺地対策事業債、臨時財政対策債、下水道費</a:t>
          </a:r>
          <a:r>
            <a:rPr kumimoji="1" lang="ja-JP" altLang="ja-JP" sz="1400">
              <a:solidFill>
                <a:schemeClr val="dk1"/>
              </a:solidFill>
              <a:effectLst/>
              <a:latin typeface="+mn-lt"/>
              <a:ea typeface="+mn-ea"/>
              <a:cs typeface="+mn-cs"/>
            </a:rPr>
            <a:t>の増（前年度比</a:t>
          </a:r>
          <a:r>
            <a:rPr kumimoji="1" lang="ja-JP" altLang="en-US" sz="1400">
              <a:solidFill>
                <a:schemeClr val="dk1"/>
              </a:solidFill>
              <a:effectLst/>
              <a:latin typeface="+mn-lt"/>
              <a:ea typeface="+mn-ea"/>
              <a:cs typeface="+mn-cs"/>
            </a:rPr>
            <a:t>２３９</a:t>
          </a:r>
          <a:r>
            <a:rPr kumimoji="1" lang="ja-JP" altLang="ja-JP" sz="1400">
              <a:solidFill>
                <a:schemeClr val="dk1"/>
              </a:solidFill>
              <a:effectLst/>
              <a:latin typeface="+mn-lt"/>
              <a:ea typeface="+mn-ea"/>
              <a:cs typeface="+mn-cs"/>
            </a:rPr>
            <a:t>百万円）があり、将来負担比率の分子は、前年度比で</a:t>
          </a:r>
          <a:r>
            <a:rPr kumimoji="1" lang="ja-JP" altLang="en-US" sz="1400">
              <a:solidFill>
                <a:schemeClr val="dk1"/>
              </a:solidFill>
              <a:effectLst/>
              <a:latin typeface="+mn-lt"/>
              <a:ea typeface="+mn-ea"/>
              <a:cs typeface="+mn-cs"/>
            </a:rPr>
            <a:t>６２８</a:t>
          </a:r>
          <a:r>
            <a:rPr kumimoji="1" lang="ja-JP" altLang="ja-JP" sz="1400">
              <a:solidFill>
                <a:schemeClr val="dk1"/>
              </a:solidFill>
              <a:effectLst/>
              <a:latin typeface="+mn-lt"/>
              <a:ea typeface="+mn-ea"/>
              <a:cs typeface="+mn-cs"/>
            </a:rPr>
            <a:t>百万円の減額となった。</a:t>
          </a:r>
          <a:endParaRPr lang="ja-JP" altLang="ja-JP" sz="1400">
            <a:effectLst/>
          </a:endParaRPr>
        </a:p>
        <a:p>
          <a:r>
            <a:rPr kumimoji="1" lang="ja-JP" altLang="ja-JP" sz="1400">
              <a:solidFill>
                <a:schemeClr val="dk1"/>
              </a:solidFill>
              <a:effectLst/>
              <a:latin typeface="+mn-lt"/>
              <a:ea typeface="+mn-ea"/>
              <a:cs typeface="+mn-cs"/>
            </a:rPr>
            <a:t>　今後も引き続き、地方債における新規発行を元金償還額以下とすることを原則とし、縁故債の繰上償還を行うなど、地方債残高の減額に努め、将来負担比率の分子の圧縮に努める。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10" workbookViewId="0">
      <selection activeCell="CQ35" sqref="CQ35:DE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9980808</v>
      </c>
      <c r="BO4" s="379"/>
      <c r="BP4" s="379"/>
      <c r="BQ4" s="379"/>
      <c r="BR4" s="379"/>
      <c r="BS4" s="379"/>
      <c r="BT4" s="379"/>
      <c r="BU4" s="380"/>
      <c r="BV4" s="378">
        <v>9264390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9497591</v>
      </c>
      <c r="BO5" s="384"/>
      <c r="BP5" s="384"/>
      <c r="BQ5" s="384"/>
      <c r="BR5" s="384"/>
      <c r="BS5" s="384"/>
      <c r="BT5" s="384"/>
      <c r="BU5" s="385"/>
      <c r="BV5" s="383">
        <v>8884915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v>
      </c>
      <c r="CU5" s="354"/>
      <c r="CV5" s="354"/>
      <c r="CW5" s="354"/>
      <c r="CX5" s="354"/>
      <c r="CY5" s="354"/>
      <c r="CZ5" s="354"/>
      <c r="DA5" s="355"/>
      <c r="DB5" s="353">
        <v>87.8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483217</v>
      </c>
      <c r="BO6" s="384"/>
      <c r="BP6" s="384"/>
      <c r="BQ6" s="384"/>
      <c r="BR6" s="384"/>
      <c r="BS6" s="384"/>
      <c r="BT6" s="384"/>
      <c r="BU6" s="385"/>
      <c r="BV6" s="383">
        <v>379475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91.9</v>
      </c>
      <c r="CU6" s="530"/>
      <c r="CV6" s="530"/>
      <c r="CW6" s="530"/>
      <c r="CX6" s="530"/>
      <c r="CY6" s="530"/>
      <c r="CZ6" s="530"/>
      <c r="DA6" s="531"/>
      <c r="DB6" s="529">
        <v>92.8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64355</v>
      </c>
      <c r="BO7" s="384"/>
      <c r="BP7" s="384"/>
      <c r="BQ7" s="384"/>
      <c r="BR7" s="384"/>
      <c r="BS7" s="384"/>
      <c r="BT7" s="384"/>
      <c r="BU7" s="385"/>
      <c r="BV7" s="383">
        <v>146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5240921</v>
      </c>
      <c r="CU7" s="384"/>
      <c r="CV7" s="384"/>
      <c r="CW7" s="384"/>
      <c r="CX7" s="384"/>
      <c r="CY7" s="384"/>
      <c r="CZ7" s="384"/>
      <c r="DA7" s="385"/>
      <c r="DB7" s="383">
        <v>5348704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418862</v>
      </c>
      <c r="BO8" s="384"/>
      <c r="BP8" s="384"/>
      <c r="BQ8" s="384"/>
      <c r="BR8" s="384"/>
      <c r="BS8" s="384"/>
      <c r="BT8" s="384"/>
      <c r="BU8" s="385"/>
      <c r="BV8" s="383">
        <v>379329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10630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39533</v>
      </c>
      <c r="BO9" s="384"/>
      <c r="BP9" s="384"/>
      <c r="BQ9" s="384"/>
      <c r="BR9" s="384"/>
      <c r="BS9" s="384"/>
      <c r="BT9" s="384"/>
      <c r="BU9" s="385"/>
      <c r="BV9" s="383">
        <v>-85072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11525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50100</v>
      </c>
      <c r="BO10" s="384"/>
      <c r="BP10" s="384"/>
      <c r="BQ10" s="384"/>
      <c r="BR10" s="384"/>
      <c r="BS10" s="384"/>
      <c r="BT10" s="384"/>
      <c r="BU10" s="385"/>
      <c r="BV10" s="383">
        <v>200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188580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10173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310000</v>
      </c>
      <c r="BO12" s="384"/>
      <c r="BP12" s="384"/>
      <c r="BQ12" s="384"/>
      <c r="BR12" s="384"/>
      <c r="BS12" s="384"/>
      <c r="BT12" s="384"/>
      <c r="BU12" s="385"/>
      <c r="BV12" s="383">
        <v>250000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10091</v>
      </c>
      <c r="S13" s="485"/>
      <c r="T13" s="485"/>
      <c r="U13" s="485"/>
      <c r="V13" s="486"/>
      <c r="W13" s="472" t="s">
        <v>124</v>
      </c>
      <c r="X13" s="396"/>
      <c r="Y13" s="396"/>
      <c r="Z13" s="396"/>
      <c r="AA13" s="396"/>
      <c r="AB13" s="397"/>
      <c r="AC13" s="359">
        <v>1826</v>
      </c>
      <c r="AD13" s="360"/>
      <c r="AE13" s="360"/>
      <c r="AF13" s="360"/>
      <c r="AG13" s="361"/>
      <c r="AH13" s="359">
        <v>2034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-31787</v>
      </c>
      <c r="BO13" s="384"/>
      <c r="BP13" s="384"/>
      <c r="BQ13" s="384"/>
      <c r="BR13" s="384"/>
      <c r="BS13" s="384"/>
      <c r="BT13" s="384"/>
      <c r="BU13" s="385"/>
      <c r="BV13" s="383">
        <v>-334872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13.4</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10319</v>
      </c>
      <c r="S14" s="485"/>
      <c r="T14" s="485"/>
      <c r="U14" s="485"/>
      <c r="V14" s="486"/>
      <c r="W14" s="487"/>
      <c r="X14" s="399"/>
      <c r="Y14" s="399"/>
      <c r="Z14" s="399"/>
      <c r="AA14" s="399"/>
      <c r="AB14" s="400"/>
      <c r="AC14" s="477">
        <v>31.2</v>
      </c>
      <c r="AD14" s="478"/>
      <c r="AE14" s="478"/>
      <c r="AF14" s="478"/>
      <c r="AG14" s="479"/>
      <c r="AH14" s="477">
        <v>31.9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84.8</v>
      </c>
      <c r="CU14" s="456"/>
      <c r="CV14" s="456"/>
      <c r="CW14" s="456"/>
      <c r="CX14" s="456"/>
      <c r="CY14" s="456"/>
      <c r="CZ14" s="456"/>
      <c r="DA14" s="457"/>
      <c r="DB14" s="488">
        <v>95.8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10237</v>
      </c>
      <c r="S15" s="485"/>
      <c r="T15" s="485"/>
      <c r="U15" s="485"/>
      <c r="V15" s="486"/>
      <c r="W15" s="472" t="s">
        <v>131</v>
      </c>
      <c r="X15" s="396"/>
      <c r="Y15" s="396"/>
      <c r="Z15" s="396"/>
      <c r="AA15" s="396"/>
      <c r="AB15" s="397"/>
      <c r="AC15" s="359">
        <v>1254</v>
      </c>
      <c r="AD15" s="360"/>
      <c r="AE15" s="360"/>
      <c r="AF15" s="360"/>
      <c r="AG15" s="361"/>
      <c r="AH15" s="359">
        <v>1468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987671</v>
      </c>
      <c r="BO15" s="379"/>
      <c r="BP15" s="379"/>
      <c r="BQ15" s="379"/>
      <c r="BR15" s="379"/>
      <c r="BS15" s="379"/>
      <c r="BT15" s="379"/>
      <c r="BU15" s="380"/>
      <c r="BV15" s="378">
        <v>984058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21.4</v>
      </c>
      <c r="AD16" s="478"/>
      <c r="AE16" s="478"/>
      <c r="AF16" s="478"/>
      <c r="AG16" s="479"/>
      <c r="AH16" s="477">
        <v>23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4699912</v>
      </c>
      <c r="BO16" s="384"/>
      <c r="BP16" s="384"/>
      <c r="BQ16" s="384"/>
      <c r="BR16" s="384"/>
      <c r="BS16" s="384"/>
      <c r="BT16" s="384"/>
      <c r="BU16" s="385"/>
      <c r="BV16" s="383">
        <v>4795507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2775</v>
      </c>
      <c r="AD17" s="360"/>
      <c r="AE17" s="360"/>
      <c r="AF17" s="360"/>
      <c r="AG17" s="361"/>
      <c r="AH17" s="359">
        <v>2882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1246792</v>
      </c>
      <c r="BO17" s="384"/>
      <c r="BP17" s="384"/>
      <c r="BQ17" s="384"/>
      <c r="BR17" s="384"/>
      <c r="BS17" s="384"/>
      <c r="BT17" s="384"/>
      <c r="BU17" s="385"/>
      <c r="BV17" s="383">
        <v>1246226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739.26</v>
      </c>
      <c r="M18" s="448"/>
      <c r="N18" s="448"/>
      <c r="O18" s="448"/>
      <c r="P18" s="448"/>
      <c r="Q18" s="448"/>
      <c r="R18" s="449"/>
      <c r="S18" s="449"/>
      <c r="T18" s="449"/>
      <c r="U18" s="449"/>
      <c r="V18" s="450"/>
      <c r="W18" s="464"/>
      <c r="X18" s="465"/>
      <c r="Y18" s="465"/>
      <c r="Z18" s="465"/>
      <c r="AA18" s="465"/>
      <c r="AB18" s="473"/>
      <c r="AC18" s="347">
        <v>47.4</v>
      </c>
      <c r="AD18" s="348"/>
      <c r="AE18" s="348"/>
      <c r="AF18" s="348"/>
      <c r="AG18" s="451"/>
      <c r="AH18" s="347">
        <v>45.1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4643452</v>
      </c>
      <c r="BO18" s="384"/>
      <c r="BP18" s="384"/>
      <c r="BQ18" s="384"/>
      <c r="BR18" s="384"/>
      <c r="BS18" s="384"/>
      <c r="BT18" s="384"/>
      <c r="BU18" s="385"/>
      <c r="BV18" s="383">
        <v>4751984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7311273</v>
      </c>
      <c r="BO19" s="384"/>
      <c r="BP19" s="384"/>
      <c r="BQ19" s="384"/>
      <c r="BR19" s="384"/>
      <c r="BS19" s="384"/>
      <c r="BT19" s="384"/>
      <c r="BU19" s="385"/>
      <c r="BV19" s="383">
        <v>6948501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4278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10427095</v>
      </c>
      <c r="BO23" s="384"/>
      <c r="BP23" s="384"/>
      <c r="BQ23" s="384"/>
      <c r="BR23" s="384"/>
      <c r="BS23" s="384"/>
      <c r="BT23" s="384"/>
      <c r="BU23" s="385"/>
      <c r="BV23" s="383">
        <v>10626315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8170</v>
      </c>
      <c r="R24" s="360"/>
      <c r="S24" s="360"/>
      <c r="T24" s="360"/>
      <c r="U24" s="360"/>
      <c r="V24" s="361"/>
      <c r="W24" s="425"/>
      <c r="X24" s="416"/>
      <c r="Y24" s="417"/>
      <c r="Z24" s="356" t="s">
        <v>154</v>
      </c>
      <c r="AA24" s="357"/>
      <c r="AB24" s="357"/>
      <c r="AC24" s="357"/>
      <c r="AD24" s="357"/>
      <c r="AE24" s="357"/>
      <c r="AF24" s="357"/>
      <c r="AG24" s="358"/>
      <c r="AH24" s="359">
        <v>176</v>
      </c>
      <c r="AI24" s="360"/>
      <c r="AJ24" s="360"/>
      <c r="AK24" s="360"/>
      <c r="AL24" s="361"/>
      <c r="AM24" s="359">
        <v>545248</v>
      </c>
      <c r="AN24" s="360"/>
      <c r="AO24" s="360"/>
      <c r="AP24" s="360"/>
      <c r="AQ24" s="360"/>
      <c r="AR24" s="361"/>
      <c r="AS24" s="359">
        <v>3098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9947815</v>
      </c>
      <c r="BO24" s="384"/>
      <c r="BP24" s="384"/>
      <c r="BQ24" s="384"/>
      <c r="BR24" s="384"/>
      <c r="BS24" s="384"/>
      <c r="BT24" s="384"/>
      <c r="BU24" s="385"/>
      <c r="BV24" s="383">
        <v>9911170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6780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805466</v>
      </c>
      <c r="BO25" s="379"/>
      <c r="BP25" s="379"/>
      <c r="BQ25" s="379"/>
      <c r="BR25" s="379"/>
      <c r="BS25" s="379"/>
      <c r="BT25" s="379"/>
      <c r="BU25" s="380"/>
      <c r="BV25" s="378">
        <v>630011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6130</v>
      </c>
      <c r="R26" s="360"/>
      <c r="S26" s="360"/>
      <c r="T26" s="360"/>
      <c r="U26" s="360"/>
      <c r="V26" s="361"/>
      <c r="W26" s="425"/>
      <c r="X26" s="416"/>
      <c r="Y26" s="417"/>
      <c r="Z26" s="356" t="s">
        <v>160</v>
      </c>
      <c r="AA26" s="438"/>
      <c r="AB26" s="438"/>
      <c r="AC26" s="438"/>
      <c r="AD26" s="438"/>
      <c r="AE26" s="438"/>
      <c r="AF26" s="438"/>
      <c r="AG26" s="439"/>
      <c r="AH26" s="359">
        <v>4</v>
      </c>
      <c r="AI26" s="360"/>
      <c r="AJ26" s="360"/>
      <c r="AK26" s="360"/>
      <c r="AL26" s="361"/>
      <c r="AM26" s="359">
        <v>14940</v>
      </c>
      <c r="AN26" s="360"/>
      <c r="AO26" s="360"/>
      <c r="AP26" s="360"/>
      <c r="AQ26" s="360"/>
      <c r="AR26" s="361"/>
      <c r="AS26" s="359">
        <v>3735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2920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2340</v>
      </c>
      <c r="R28" s="360"/>
      <c r="S28" s="360"/>
      <c r="T28" s="360"/>
      <c r="U28" s="360"/>
      <c r="V28" s="361"/>
      <c r="W28" s="425"/>
      <c r="X28" s="416"/>
      <c r="Y28" s="417"/>
      <c r="Z28" s="356" t="s">
        <v>167</v>
      </c>
      <c r="AA28" s="357"/>
      <c r="AB28" s="357"/>
      <c r="AC28" s="357"/>
      <c r="AD28" s="357"/>
      <c r="AE28" s="357"/>
      <c r="AF28" s="357"/>
      <c r="AG28" s="358"/>
      <c r="AH28" s="359">
        <v>19</v>
      </c>
      <c r="AI28" s="360"/>
      <c r="AJ28" s="360"/>
      <c r="AK28" s="360"/>
      <c r="AL28" s="361"/>
      <c r="AM28" s="359">
        <v>54682</v>
      </c>
      <c r="AN28" s="360"/>
      <c r="AO28" s="360"/>
      <c r="AP28" s="360"/>
      <c r="AQ28" s="360"/>
      <c r="AR28" s="361"/>
      <c r="AS28" s="359">
        <v>2878</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497867</v>
      </c>
      <c r="BO28" s="379"/>
      <c r="BP28" s="379"/>
      <c r="BQ28" s="379"/>
      <c r="BR28" s="379"/>
      <c r="BS28" s="379"/>
      <c r="BT28" s="379"/>
      <c r="BU28" s="380"/>
      <c r="BV28" s="378">
        <v>557767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11</v>
      </c>
      <c r="M29" s="360"/>
      <c r="N29" s="360"/>
      <c r="O29" s="360"/>
      <c r="P29" s="361"/>
      <c r="Q29" s="359">
        <v>1830</v>
      </c>
      <c r="R29" s="360"/>
      <c r="S29" s="360"/>
      <c r="T29" s="360"/>
      <c r="U29" s="360"/>
      <c r="V29" s="361"/>
      <c r="W29" s="426"/>
      <c r="X29" s="427"/>
      <c r="Y29" s="428"/>
      <c r="Z29" s="356" t="s">
        <v>171</v>
      </c>
      <c r="AA29" s="357"/>
      <c r="AB29" s="357"/>
      <c r="AC29" s="357"/>
      <c r="AD29" s="357"/>
      <c r="AE29" s="357"/>
      <c r="AF29" s="357"/>
      <c r="AG29" s="358"/>
      <c r="AH29" s="359">
        <v>197</v>
      </c>
      <c r="AI29" s="360"/>
      <c r="AJ29" s="360"/>
      <c r="AK29" s="360"/>
      <c r="AL29" s="361"/>
      <c r="AM29" s="359">
        <v>607962</v>
      </c>
      <c r="AN29" s="360"/>
      <c r="AO29" s="360"/>
      <c r="AP29" s="360"/>
      <c r="AQ29" s="360"/>
      <c r="AR29" s="361"/>
      <c r="AS29" s="359">
        <v>3086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620196</v>
      </c>
      <c r="BO29" s="384"/>
      <c r="BP29" s="384"/>
      <c r="BQ29" s="384"/>
      <c r="BR29" s="384"/>
      <c r="BS29" s="384"/>
      <c r="BT29" s="384"/>
      <c r="BU29" s="385"/>
      <c r="BV29" s="383">
        <v>618096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361004</v>
      </c>
      <c r="BO30" s="387"/>
      <c r="BP30" s="387"/>
      <c r="BQ30" s="387"/>
      <c r="BR30" s="387"/>
      <c r="BS30" s="387"/>
      <c r="BT30" s="387"/>
      <c r="BU30" s="388"/>
      <c r="BV30" s="386">
        <v>347959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釧路東部消防組合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厚岸味覚ターミナル</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釧路公立大学事務組合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釧路・根室広域地方税滞納整理機構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介護老人保健施設事業特別会計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1086103</v>
      </c>
      <c r="S5" s="639"/>
      <c r="T5" s="639"/>
      <c r="U5" s="639"/>
      <c r="V5" s="639"/>
      <c r="W5" s="639"/>
      <c r="X5" s="639"/>
      <c r="Y5" s="686"/>
      <c r="Z5" s="699">
        <v>10.9</v>
      </c>
      <c r="AA5" s="699"/>
      <c r="AB5" s="699"/>
      <c r="AC5" s="699"/>
      <c r="AD5" s="700">
        <v>1045224</v>
      </c>
      <c r="AE5" s="700"/>
      <c r="AF5" s="700"/>
      <c r="AG5" s="700"/>
      <c r="AH5" s="700"/>
      <c r="AI5" s="700"/>
      <c r="AJ5" s="700"/>
      <c r="AK5" s="700"/>
      <c r="AL5" s="687">
        <v>20.7</v>
      </c>
      <c r="AM5" s="656"/>
      <c r="AN5" s="656"/>
      <c r="AO5" s="688"/>
      <c r="AP5" s="675" t="s">
        <v>209</v>
      </c>
      <c r="AQ5" s="676"/>
      <c r="AR5" s="676"/>
      <c r="AS5" s="676"/>
      <c r="AT5" s="676"/>
      <c r="AU5" s="676"/>
      <c r="AV5" s="676"/>
      <c r="AW5" s="676"/>
      <c r="AX5" s="676"/>
      <c r="AY5" s="676"/>
      <c r="AZ5" s="676"/>
      <c r="BA5" s="676"/>
      <c r="BB5" s="676"/>
      <c r="BC5" s="676"/>
      <c r="BD5" s="676"/>
      <c r="BE5" s="676"/>
      <c r="BF5" s="677"/>
      <c r="BG5" s="588">
        <v>1045224</v>
      </c>
      <c r="BH5" s="589"/>
      <c r="BI5" s="589"/>
      <c r="BJ5" s="589"/>
      <c r="BK5" s="589"/>
      <c r="BL5" s="589"/>
      <c r="BM5" s="589"/>
      <c r="BN5" s="590"/>
      <c r="BO5" s="641">
        <v>96.2</v>
      </c>
      <c r="BP5" s="641"/>
      <c r="BQ5" s="641"/>
      <c r="BR5" s="641"/>
      <c r="BS5" s="642">
        <v>14621</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98858</v>
      </c>
      <c r="S6" s="589"/>
      <c r="T6" s="589"/>
      <c r="U6" s="589"/>
      <c r="V6" s="589"/>
      <c r="W6" s="589"/>
      <c r="X6" s="589"/>
      <c r="Y6" s="590"/>
      <c r="Z6" s="641">
        <v>1</v>
      </c>
      <c r="AA6" s="641"/>
      <c r="AB6" s="641"/>
      <c r="AC6" s="641"/>
      <c r="AD6" s="642">
        <v>98858</v>
      </c>
      <c r="AE6" s="642"/>
      <c r="AF6" s="642"/>
      <c r="AG6" s="642"/>
      <c r="AH6" s="642"/>
      <c r="AI6" s="642"/>
      <c r="AJ6" s="642"/>
      <c r="AK6" s="642"/>
      <c r="AL6" s="611">
        <v>2</v>
      </c>
      <c r="AM6" s="643"/>
      <c r="AN6" s="643"/>
      <c r="AO6" s="644"/>
      <c r="AP6" s="585" t="s">
        <v>214</v>
      </c>
      <c r="AQ6" s="586"/>
      <c r="AR6" s="586"/>
      <c r="AS6" s="586"/>
      <c r="AT6" s="586"/>
      <c r="AU6" s="586"/>
      <c r="AV6" s="586"/>
      <c r="AW6" s="586"/>
      <c r="AX6" s="586"/>
      <c r="AY6" s="586"/>
      <c r="AZ6" s="586"/>
      <c r="BA6" s="586"/>
      <c r="BB6" s="586"/>
      <c r="BC6" s="586"/>
      <c r="BD6" s="586"/>
      <c r="BE6" s="586"/>
      <c r="BF6" s="587"/>
      <c r="BG6" s="588">
        <v>1045224</v>
      </c>
      <c r="BH6" s="589"/>
      <c r="BI6" s="589"/>
      <c r="BJ6" s="589"/>
      <c r="BK6" s="589"/>
      <c r="BL6" s="589"/>
      <c r="BM6" s="589"/>
      <c r="BN6" s="590"/>
      <c r="BO6" s="641">
        <v>96.2</v>
      </c>
      <c r="BP6" s="641"/>
      <c r="BQ6" s="641"/>
      <c r="BR6" s="641"/>
      <c r="BS6" s="642">
        <v>14621</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88556</v>
      </c>
      <c r="CS6" s="589"/>
      <c r="CT6" s="589"/>
      <c r="CU6" s="589"/>
      <c r="CV6" s="589"/>
      <c r="CW6" s="589"/>
      <c r="CX6" s="589"/>
      <c r="CY6" s="590"/>
      <c r="CZ6" s="641">
        <v>0.9</v>
      </c>
      <c r="DA6" s="641"/>
      <c r="DB6" s="641"/>
      <c r="DC6" s="641"/>
      <c r="DD6" s="594" t="s">
        <v>216</v>
      </c>
      <c r="DE6" s="589"/>
      <c r="DF6" s="589"/>
      <c r="DG6" s="589"/>
      <c r="DH6" s="589"/>
      <c r="DI6" s="589"/>
      <c r="DJ6" s="589"/>
      <c r="DK6" s="589"/>
      <c r="DL6" s="589"/>
      <c r="DM6" s="589"/>
      <c r="DN6" s="589"/>
      <c r="DO6" s="589"/>
      <c r="DP6" s="590"/>
      <c r="DQ6" s="594">
        <v>88556</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2300</v>
      </c>
      <c r="S7" s="589"/>
      <c r="T7" s="589"/>
      <c r="U7" s="589"/>
      <c r="V7" s="589"/>
      <c r="W7" s="589"/>
      <c r="X7" s="589"/>
      <c r="Y7" s="590"/>
      <c r="Z7" s="641">
        <v>0</v>
      </c>
      <c r="AA7" s="641"/>
      <c r="AB7" s="641"/>
      <c r="AC7" s="641"/>
      <c r="AD7" s="642">
        <v>2300</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526229</v>
      </c>
      <c r="BH7" s="589"/>
      <c r="BI7" s="589"/>
      <c r="BJ7" s="589"/>
      <c r="BK7" s="589"/>
      <c r="BL7" s="589"/>
      <c r="BM7" s="589"/>
      <c r="BN7" s="590"/>
      <c r="BO7" s="641">
        <v>48.5</v>
      </c>
      <c r="BP7" s="641"/>
      <c r="BQ7" s="641"/>
      <c r="BR7" s="641"/>
      <c r="BS7" s="642">
        <v>14621</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1287157</v>
      </c>
      <c r="CS7" s="589"/>
      <c r="CT7" s="589"/>
      <c r="CU7" s="589"/>
      <c r="CV7" s="589"/>
      <c r="CW7" s="589"/>
      <c r="CX7" s="589"/>
      <c r="CY7" s="590"/>
      <c r="CZ7" s="641">
        <v>13.6</v>
      </c>
      <c r="DA7" s="641"/>
      <c r="DB7" s="641"/>
      <c r="DC7" s="641"/>
      <c r="DD7" s="594">
        <v>108885</v>
      </c>
      <c r="DE7" s="589"/>
      <c r="DF7" s="589"/>
      <c r="DG7" s="589"/>
      <c r="DH7" s="589"/>
      <c r="DI7" s="589"/>
      <c r="DJ7" s="589"/>
      <c r="DK7" s="589"/>
      <c r="DL7" s="589"/>
      <c r="DM7" s="589"/>
      <c r="DN7" s="589"/>
      <c r="DO7" s="589"/>
      <c r="DP7" s="590"/>
      <c r="DQ7" s="594">
        <v>1202657</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4781</v>
      </c>
      <c r="S8" s="589"/>
      <c r="T8" s="589"/>
      <c r="U8" s="589"/>
      <c r="V8" s="589"/>
      <c r="W8" s="589"/>
      <c r="X8" s="589"/>
      <c r="Y8" s="590"/>
      <c r="Z8" s="641">
        <v>0</v>
      </c>
      <c r="AA8" s="641"/>
      <c r="AB8" s="641"/>
      <c r="AC8" s="641"/>
      <c r="AD8" s="642">
        <v>4781</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16694</v>
      </c>
      <c r="BH8" s="589"/>
      <c r="BI8" s="589"/>
      <c r="BJ8" s="589"/>
      <c r="BK8" s="589"/>
      <c r="BL8" s="589"/>
      <c r="BM8" s="589"/>
      <c r="BN8" s="590"/>
      <c r="BO8" s="641">
        <v>1.5</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1606036</v>
      </c>
      <c r="CS8" s="589"/>
      <c r="CT8" s="589"/>
      <c r="CU8" s="589"/>
      <c r="CV8" s="589"/>
      <c r="CW8" s="589"/>
      <c r="CX8" s="589"/>
      <c r="CY8" s="590"/>
      <c r="CZ8" s="641">
        <v>16.899999999999999</v>
      </c>
      <c r="DA8" s="641"/>
      <c r="DB8" s="641"/>
      <c r="DC8" s="641"/>
      <c r="DD8" s="594">
        <v>35068</v>
      </c>
      <c r="DE8" s="589"/>
      <c r="DF8" s="589"/>
      <c r="DG8" s="589"/>
      <c r="DH8" s="589"/>
      <c r="DI8" s="589"/>
      <c r="DJ8" s="589"/>
      <c r="DK8" s="589"/>
      <c r="DL8" s="589"/>
      <c r="DM8" s="589"/>
      <c r="DN8" s="589"/>
      <c r="DO8" s="589"/>
      <c r="DP8" s="590"/>
      <c r="DQ8" s="594">
        <v>988002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2549</v>
      </c>
      <c r="S9" s="589"/>
      <c r="T9" s="589"/>
      <c r="U9" s="589"/>
      <c r="V9" s="589"/>
      <c r="W9" s="589"/>
      <c r="X9" s="589"/>
      <c r="Y9" s="590"/>
      <c r="Z9" s="641">
        <v>0</v>
      </c>
      <c r="AA9" s="641"/>
      <c r="AB9" s="641"/>
      <c r="AC9" s="641"/>
      <c r="AD9" s="642">
        <v>2549</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422641</v>
      </c>
      <c r="BH9" s="589"/>
      <c r="BI9" s="589"/>
      <c r="BJ9" s="589"/>
      <c r="BK9" s="589"/>
      <c r="BL9" s="589"/>
      <c r="BM9" s="589"/>
      <c r="BN9" s="590"/>
      <c r="BO9" s="641">
        <v>38.9</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1017608</v>
      </c>
      <c r="CS9" s="589"/>
      <c r="CT9" s="589"/>
      <c r="CU9" s="589"/>
      <c r="CV9" s="589"/>
      <c r="CW9" s="589"/>
      <c r="CX9" s="589"/>
      <c r="CY9" s="590"/>
      <c r="CZ9" s="641">
        <v>10.7</v>
      </c>
      <c r="DA9" s="641"/>
      <c r="DB9" s="641"/>
      <c r="DC9" s="641"/>
      <c r="DD9" s="594">
        <v>9512</v>
      </c>
      <c r="DE9" s="589"/>
      <c r="DF9" s="589"/>
      <c r="DG9" s="589"/>
      <c r="DH9" s="589"/>
      <c r="DI9" s="589"/>
      <c r="DJ9" s="589"/>
      <c r="DK9" s="589"/>
      <c r="DL9" s="589"/>
      <c r="DM9" s="589"/>
      <c r="DN9" s="589"/>
      <c r="DO9" s="589"/>
      <c r="DP9" s="590"/>
      <c r="DQ9" s="594">
        <v>821794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126544</v>
      </c>
      <c r="S10" s="589"/>
      <c r="T10" s="589"/>
      <c r="U10" s="589"/>
      <c r="V10" s="589"/>
      <c r="W10" s="589"/>
      <c r="X10" s="589"/>
      <c r="Y10" s="590"/>
      <c r="Z10" s="641">
        <v>1.3</v>
      </c>
      <c r="AA10" s="641"/>
      <c r="AB10" s="641"/>
      <c r="AC10" s="641"/>
      <c r="AD10" s="642">
        <v>126544</v>
      </c>
      <c r="AE10" s="642"/>
      <c r="AF10" s="642"/>
      <c r="AG10" s="642"/>
      <c r="AH10" s="642"/>
      <c r="AI10" s="642"/>
      <c r="AJ10" s="642"/>
      <c r="AK10" s="642"/>
      <c r="AL10" s="611">
        <v>2.5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35362</v>
      </c>
      <c r="BH10" s="589"/>
      <c r="BI10" s="589"/>
      <c r="BJ10" s="589"/>
      <c r="BK10" s="589"/>
      <c r="BL10" s="589"/>
      <c r="BM10" s="589"/>
      <c r="BN10" s="590"/>
      <c r="BO10" s="641">
        <v>3.3</v>
      </c>
      <c r="BP10" s="641"/>
      <c r="BQ10" s="641"/>
      <c r="BR10" s="641"/>
      <c r="BS10" s="594">
        <v>6208</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1326</v>
      </c>
      <c r="S11" s="589"/>
      <c r="T11" s="589"/>
      <c r="U11" s="589"/>
      <c r="V11" s="589"/>
      <c r="W11" s="589"/>
      <c r="X11" s="589"/>
      <c r="Y11" s="590"/>
      <c r="Z11" s="641">
        <v>0</v>
      </c>
      <c r="AA11" s="641"/>
      <c r="AB11" s="641"/>
      <c r="AC11" s="641"/>
      <c r="AD11" s="642">
        <v>1326</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51532</v>
      </c>
      <c r="BH11" s="589"/>
      <c r="BI11" s="589"/>
      <c r="BJ11" s="589"/>
      <c r="BK11" s="589"/>
      <c r="BL11" s="589"/>
      <c r="BM11" s="589"/>
      <c r="BN11" s="590"/>
      <c r="BO11" s="641">
        <v>4.7</v>
      </c>
      <c r="BP11" s="641"/>
      <c r="BQ11" s="641"/>
      <c r="BR11" s="641"/>
      <c r="BS11" s="594">
        <v>8413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1474145</v>
      </c>
      <c r="CS11" s="589"/>
      <c r="CT11" s="589"/>
      <c r="CU11" s="589"/>
      <c r="CV11" s="589"/>
      <c r="CW11" s="589"/>
      <c r="CX11" s="589"/>
      <c r="CY11" s="590"/>
      <c r="CZ11" s="641">
        <v>15.5</v>
      </c>
      <c r="DA11" s="641"/>
      <c r="DB11" s="641"/>
      <c r="DC11" s="641"/>
      <c r="DD11" s="594">
        <v>908666</v>
      </c>
      <c r="DE11" s="589"/>
      <c r="DF11" s="589"/>
      <c r="DG11" s="589"/>
      <c r="DH11" s="589"/>
      <c r="DI11" s="589"/>
      <c r="DJ11" s="589"/>
      <c r="DK11" s="589"/>
      <c r="DL11" s="589"/>
      <c r="DM11" s="589"/>
      <c r="DN11" s="589"/>
      <c r="DO11" s="589"/>
      <c r="DP11" s="590"/>
      <c r="DQ11" s="594">
        <v>429438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382615</v>
      </c>
      <c r="BH12" s="589"/>
      <c r="BI12" s="589"/>
      <c r="BJ12" s="589"/>
      <c r="BK12" s="589"/>
      <c r="BL12" s="589"/>
      <c r="BM12" s="589"/>
      <c r="BN12" s="590"/>
      <c r="BO12" s="641">
        <v>35.200000000000003</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137005</v>
      </c>
      <c r="CS12" s="589"/>
      <c r="CT12" s="589"/>
      <c r="CU12" s="589"/>
      <c r="CV12" s="589"/>
      <c r="CW12" s="589"/>
      <c r="CX12" s="589"/>
      <c r="CY12" s="590"/>
      <c r="CZ12" s="641">
        <v>1.4</v>
      </c>
      <c r="DA12" s="641"/>
      <c r="DB12" s="641"/>
      <c r="DC12" s="641"/>
      <c r="DD12" s="594">
        <v>40279</v>
      </c>
      <c r="DE12" s="589"/>
      <c r="DF12" s="589"/>
      <c r="DG12" s="589"/>
      <c r="DH12" s="589"/>
      <c r="DI12" s="589"/>
      <c r="DJ12" s="589"/>
      <c r="DK12" s="589"/>
      <c r="DL12" s="589"/>
      <c r="DM12" s="589"/>
      <c r="DN12" s="589"/>
      <c r="DO12" s="589"/>
      <c r="DP12" s="590"/>
      <c r="DQ12" s="594">
        <v>83261</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12186</v>
      </c>
      <c r="S13" s="589"/>
      <c r="T13" s="589"/>
      <c r="U13" s="589"/>
      <c r="V13" s="589"/>
      <c r="W13" s="589"/>
      <c r="X13" s="589"/>
      <c r="Y13" s="590"/>
      <c r="Z13" s="641">
        <v>0.1</v>
      </c>
      <c r="AA13" s="641"/>
      <c r="AB13" s="641"/>
      <c r="AC13" s="641"/>
      <c r="AD13" s="642">
        <v>12186</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377174</v>
      </c>
      <c r="BH13" s="589"/>
      <c r="BI13" s="589"/>
      <c r="BJ13" s="589"/>
      <c r="BK13" s="589"/>
      <c r="BL13" s="589"/>
      <c r="BM13" s="589"/>
      <c r="BN13" s="590"/>
      <c r="BO13" s="641">
        <v>34.700000000000003</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1595839</v>
      </c>
      <c r="CS13" s="589"/>
      <c r="CT13" s="589"/>
      <c r="CU13" s="589"/>
      <c r="CV13" s="589"/>
      <c r="CW13" s="589"/>
      <c r="CX13" s="589"/>
      <c r="CY13" s="590"/>
      <c r="CZ13" s="641">
        <v>16.8</v>
      </c>
      <c r="DA13" s="641"/>
      <c r="DB13" s="641"/>
      <c r="DC13" s="641"/>
      <c r="DD13" s="594">
        <v>797366</v>
      </c>
      <c r="DE13" s="589"/>
      <c r="DF13" s="589"/>
      <c r="DG13" s="589"/>
      <c r="DH13" s="589"/>
      <c r="DI13" s="589"/>
      <c r="DJ13" s="589"/>
      <c r="DK13" s="589"/>
      <c r="DL13" s="589"/>
      <c r="DM13" s="589"/>
      <c r="DN13" s="589"/>
      <c r="DO13" s="589"/>
      <c r="DP13" s="590"/>
      <c r="DQ13" s="594">
        <v>1019513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21645</v>
      </c>
      <c r="BH14" s="589"/>
      <c r="BI14" s="589"/>
      <c r="BJ14" s="589"/>
      <c r="BK14" s="589"/>
      <c r="BL14" s="589"/>
      <c r="BM14" s="589"/>
      <c r="BN14" s="590"/>
      <c r="BO14" s="641">
        <v>2</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320159</v>
      </c>
      <c r="CS14" s="589"/>
      <c r="CT14" s="589"/>
      <c r="CU14" s="589"/>
      <c r="CV14" s="589"/>
      <c r="CW14" s="589"/>
      <c r="CX14" s="589"/>
      <c r="CY14" s="590"/>
      <c r="CZ14" s="641">
        <v>3.4</v>
      </c>
      <c r="DA14" s="641"/>
      <c r="DB14" s="641"/>
      <c r="DC14" s="641"/>
      <c r="DD14" s="594">
        <v>17119</v>
      </c>
      <c r="DE14" s="589"/>
      <c r="DF14" s="589"/>
      <c r="DG14" s="589"/>
      <c r="DH14" s="589"/>
      <c r="DI14" s="589"/>
      <c r="DJ14" s="589"/>
      <c r="DK14" s="589"/>
      <c r="DL14" s="589"/>
      <c r="DM14" s="589"/>
      <c r="DN14" s="589"/>
      <c r="DO14" s="589"/>
      <c r="DP14" s="590"/>
      <c r="DQ14" s="594">
        <v>309481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2655</v>
      </c>
      <c r="S15" s="589"/>
      <c r="T15" s="589"/>
      <c r="U15" s="589"/>
      <c r="V15" s="589"/>
      <c r="W15" s="589"/>
      <c r="X15" s="589"/>
      <c r="Y15" s="590"/>
      <c r="Z15" s="641">
        <v>0</v>
      </c>
      <c r="AA15" s="641"/>
      <c r="AB15" s="641"/>
      <c r="AC15" s="641"/>
      <c r="AD15" s="642">
        <v>2655</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114735</v>
      </c>
      <c r="BH15" s="589"/>
      <c r="BI15" s="589"/>
      <c r="BJ15" s="589"/>
      <c r="BK15" s="589"/>
      <c r="BL15" s="589"/>
      <c r="BM15" s="589"/>
      <c r="BN15" s="590"/>
      <c r="BO15" s="641">
        <v>10.6</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685607</v>
      </c>
      <c r="CS15" s="589"/>
      <c r="CT15" s="589"/>
      <c r="CU15" s="589"/>
      <c r="CV15" s="589"/>
      <c r="CW15" s="589"/>
      <c r="CX15" s="589"/>
      <c r="CY15" s="590"/>
      <c r="CZ15" s="641">
        <v>7.2</v>
      </c>
      <c r="DA15" s="641"/>
      <c r="DB15" s="641"/>
      <c r="DC15" s="641"/>
      <c r="DD15" s="594">
        <v>18060</v>
      </c>
      <c r="DE15" s="589"/>
      <c r="DF15" s="589"/>
      <c r="DG15" s="589"/>
      <c r="DH15" s="589"/>
      <c r="DI15" s="589"/>
      <c r="DJ15" s="589"/>
      <c r="DK15" s="589"/>
      <c r="DL15" s="589"/>
      <c r="DM15" s="589"/>
      <c r="DN15" s="589"/>
      <c r="DO15" s="589"/>
      <c r="DP15" s="590"/>
      <c r="DQ15" s="594">
        <v>662418</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4246556</v>
      </c>
      <c r="S16" s="589"/>
      <c r="T16" s="589"/>
      <c r="U16" s="589"/>
      <c r="V16" s="589"/>
      <c r="W16" s="589"/>
      <c r="X16" s="589"/>
      <c r="Y16" s="590"/>
      <c r="Z16" s="641">
        <v>42.5</v>
      </c>
      <c r="AA16" s="641"/>
      <c r="AB16" s="641"/>
      <c r="AC16" s="641"/>
      <c r="AD16" s="642">
        <v>3712626</v>
      </c>
      <c r="AE16" s="642"/>
      <c r="AF16" s="642"/>
      <c r="AG16" s="642"/>
      <c r="AH16" s="642"/>
      <c r="AI16" s="642"/>
      <c r="AJ16" s="642"/>
      <c r="AK16" s="642"/>
      <c r="AL16" s="611">
        <v>73.5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6088</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88</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3712626</v>
      </c>
      <c r="S17" s="589"/>
      <c r="T17" s="589"/>
      <c r="U17" s="589"/>
      <c r="V17" s="589"/>
      <c r="W17" s="589"/>
      <c r="X17" s="589"/>
      <c r="Y17" s="590"/>
      <c r="Z17" s="641">
        <v>37.200000000000003</v>
      </c>
      <c r="AA17" s="641"/>
      <c r="AB17" s="641"/>
      <c r="AC17" s="641"/>
      <c r="AD17" s="642">
        <v>3712626</v>
      </c>
      <c r="AE17" s="642"/>
      <c r="AF17" s="642"/>
      <c r="AG17" s="642"/>
      <c r="AH17" s="642"/>
      <c r="AI17" s="642"/>
      <c r="AJ17" s="642"/>
      <c r="AK17" s="642"/>
      <c r="AL17" s="611">
        <v>73.5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1279391</v>
      </c>
      <c r="CS17" s="589"/>
      <c r="CT17" s="589"/>
      <c r="CU17" s="589"/>
      <c r="CV17" s="589"/>
      <c r="CW17" s="589"/>
      <c r="CX17" s="589"/>
      <c r="CY17" s="590"/>
      <c r="CZ17" s="641">
        <v>13.5</v>
      </c>
      <c r="DA17" s="641"/>
      <c r="DB17" s="641"/>
      <c r="DC17" s="641"/>
      <c r="DD17" s="594" t="s">
        <v>112</v>
      </c>
      <c r="DE17" s="589"/>
      <c r="DF17" s="589"/>
      <c r="DG17" s="589"/>
      <c r="DH17" s="589"/>
      <c r="DI17" s="589"/>
      <c r="DJ17" s="589"/>
      <c r="DK17" s="589"/>
      <c r="DL17" s="589"/>
      <c r="DM17" s="589"/>
      <c r="DN17" s="589"/>
      <c r="DO17" s="589"/>
      <c r="DP17" s="590"/>
      <c r="DQ17" s="594">
        <v>1222848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533918</v>
      </c>
      <c r="S18" s="589"/>
      <c r="T18" s="589"/>
      <c r="U18" s="589"/>
      <c r="V18" s="589"/>
      <c r="W18" s="589"/>
      <c r="X18" s="589"/>
      <c r="Y18" s="590"/>
      <c r="Z18" s="641">
        <v>5.3</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40879</v>
      </c>
      <c r="BH19" s="589"/>
      <c r="BI19" s="589"/>
      <c r="BJ19" s="589"/>
      <c r="BK19" s="589"/>
      <c r="BL19" s="589"/>
      <c r="BM19" s="589"/>
      <c r="BN19" s="590"/>
      <c r="BO19" s="641">
        <v>3.8</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5583858</v>
      </c>
      <c r="S20" s="589"/>
      <c r="T20" s="589"/>
      <c r="U20" s="589"/>
      <c r="V20" s="589"/>
      <c r="W20" s="589"/>
      <c r="X20" s="589"/>
      <c r="Y20" s="590"/>
      <c r="Z20" s="641">
        <v>55.9</v>
      </c>
      <c r="AA20" s="641"/>
      <c r="AB20" s="641"/>
      <c r="AC20" s="641"/>
      <c r="AD20" s="642">
        <v>5009049</v>
      </c>
      <c r="AE20" s="642"/>
      <c r="AF20" s="642"/>
      <c r="AG20" s="642"/>
      <c r="AH20" s="642"/>
      <c r="AI20" s="642"/>
      <c r="AJ20" s="642"/>
      <c r="AK20" s="642"/>
      <c r="AL20" s="611">
        <v>99.1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40879</v>
      </c>
      <c r="BH20" s="589"/>
      <c r="BI20" s="589"/>
      <c r="BJ20" s="589"/>
      <c r="BK20" s="589"/>
      <c r="BL20" s="589"/>
      <c r="BM20" s="589"/>
      <c r="BN20" s="590"/>
      <c r="BO20" s="641">
        <v>3.8</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9497591</v>
      </c>
      <c r="CS20" s="589"/>
      <c r="CT20" s="589"/>
      <c r="CU20" s="589"/>
      <c r="CV20" s="589"/>
      <c r="CW20" s="589"/>
      <c r="CX20" s="589"/>
      <c r="CY20" s="590"/>
      <c r="CZ20" s="641">
        <v>100</v>
      </c>
      <c r="DA20" s="641"/>
      <c r="DB20" s="641"/>
      <c r="DC20" s="641"/>
      <c r="DD20" s="594">
        <v>1934955</v>
      </c>
      <c r="DE20" s="589"/>
      <c r="DF20" s="589"/>
      <c r="DG20" s="589"/>
      <c r="DH20" s="589"/>
      <c r="DI20" s="589"/>
      <c r="DJ20" s="589"/>
      <c r="DK20" s="589"/>
      <c r="DL20" s="589"/>
      <c r="DM20" s="589"/>
      <c r="DN20" s="589"/>
      <c r="DO20" s="589"/>
      <c r="DP20" s="590"/>
      <c r="DQ20" s="594">
        <v>6828056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1041</v>
      </c>
      <c r="S21" s="589"/>
      <c r="T21" s="589"/>
      <c r="U21" s="589"/>
      <c r="V21" s="589"/>
      <c r="W21" s="589"/>
      <c r="X21" s="589"/>
      <c r="Y21" s="590"/>
      <c r="Z21" s="641">
        <v>0</v>
      </c>
      <c r="AA21" s="641"/>
      <c r="AB21" s="641"/>
      <c r="AC21" s="641"/>
      <c r="AD21" s="642">
        <v>1041</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40586</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377686</v>
      </c>
      <c r="S23" s="589"/>
      <c r="T23" s="589"/>
      <c r="U23" s="589"/>
      <c r="V23" s="589"/>
      <c r="W23" s="589"/>
      <c r="X23" s="589"/>
      <c r="Y23" s="590"/>
      <c r="Z23" s="641">
        <v>3.8</v>
      </c>
      <c r="AA23" s="641"/>
      <c r="AB23" s="641"/>
      <c r="AC23" s="641"/>
      <c r="AD23" s="642">
        <v>3088</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40879</v>
      </c>
      <c r="BH23" s="589"/>
      <c r="BI23" s="589"/>
      <c r="BJ23" s="589"/>
      <c r="BK23" s="589"/>
      <c r="BL23" s="589"/>
      <c r="BM23" s="589"/>
      <c r="BN23" s="590"/>
      <c r="BO23" s="641">
        <v>3.8</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82787</v>
      </c>
      <c r="S24" s="589"/>
      <c r="T24" s="589"/>
      <c r="U24" s="589"/>
      <c r="V24" s="589"/>
      <c r="W24" s="589"/>
      <c r="X24" s="589"/>
      <c r="Y24" s="590"/>
      <c r="Z24" s="641">
        <v>0.8</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3430218</v>
      </c>
      <c r="CS24" s="639"/>
      <c r="CT24" s="639"/>
      <c r="CU24" s="639"/>
      <c r="CV24" s="639"/>
      <c r="CW24" s="639"/>
      <c r="CX24" s="639"/>
      <c r="CY24" s="686"/>
      <c r="CZ24" s="690">
        <v>36.1</v>
      </c>
      <c r="DA24" s="691"/>
      <c r="DB24" s="691"/>
      <c r="DC24" s="692"/>
      <c r="DD24" s="685">
        <v>2871881</v>
      </c>
      <c r="DE24" s="639"/>
      <c r="DF24" s="639"/>
      <c r="DG24" s="639"/>
      <c r="DH24" s="639"/>
      <c r="DI24" s="639"/>
      <c r="DJ24" s="639"/>
      <c r="DK24" s="686"/>
      <c r="DL24" s="685">
        <v>2682628</v>
      </c>
      <c r="DM24" s="639"/>
      <c r="DN24" s="639"/>
      <c r="DO24" s="639"/>
      <c r="DP24" s="639"/>
      <c r="DQ24" s="639"/>
      <c r="DR24" s="639"/>
      <c r="DS24" s="639"/>
      <c r="DT24" s="639"/>
      <c r="DU24" s="639"/>
      <c r="DV24" s="686"/>
      <c r="DW24" s="687">
        <v>50.3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1330109</v>
      </c>
      <c r="S25" s="589"/>
      <c r="T25" s="589"/>
      <c r="U25" s="589"/>
      <c r="V25" s="589"/>
      <c r="W25" s="589"/>
      <c r="X25" s="589"/>
      <c r="Y25" s="590"/>
      <c r="Z25" s="641">
        <v>13.3</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1653701</v>
      </c>
      <c r="CS25" s="607"/>
      <c r="CT25" s="607"/>
      <c r="CU25" s="607"/>
      <c r="CV25" s="607"/>
      <c r="CW25" s="607"/>
      <c r="CX25" s="607"/>
      <c r="CY25" s="608"/>
      <c r="CZ25" s="591">
        <v>17.399999999999999</v>
      </c>
      <c r="DA25" s="609"/>
      <c r="DB25" s="609"/>
      <c r="DC25" s="610"/>
      <c r="DD25" s="594">
        <v>1536412</v>
      </c>
      <c r="DE25" s="607"/>
      <c r="DF25" s="607"/>
      <c r="DG25" s="607"/>
      <c r="DH25" s="607"/>
      <c r="DI25" s="607"/>
      <c r="DJ25" s="607"/>
      <c r="DK25" s="608"/>
      <c r="DL25" s="594">
        <v>1535759</v>
      </c>
      <c r="DM25" s="607"/>
      <c r="DN25" s="607"/>
      <c r="DO25" s="607"/>
      <c r="DP25" s="607"/>
      <c r="DQ25" s="607"/>
      <c r="DR25" s="607"/>
      <c r="DS25" s="607"/>
      <c r="DT25" s="607"/>
      <c r="DU25" s="607"/>
      <c r="DV25" s="608"/>
      <c r="DW25" s="611">
        <v>28.8</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v>12132</v>
      </c>
      <c r="S26" s="589"/>
      <c r="T26" s="589"/>
      <c r="U26" s="589"/>
      <c r="V26" s="589"/>
      <c r="W26" s="589"/>
      <c r="X26" s="589"/>
      <c r="Y26" s="590"/>
      <c r="Z26" s="641">
        <v>0.1</v>
      </c>
      <c r="AA26" s="641"/>
      <c r="AB26" s="641"/>
      <c r="AC26" s="641"/>
      <c r="AD26" s="642">
        <v>12132</v>
      </c>
      <c r="AE26" s="642"/>
      <c r="AF26" s="642"/>
      <c r="AG26" s="642"/>
      <c r="AH26" s="642"/>
      <c r="AI26" s="642"/>
      <c r="AJ26" s="642"/>
      <c r="AK26" s="642"/>
      <c r="AL26" s="611">
        <v>0.2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1103705</v>
      </c>
      <c r="CS26" s="589"/>
      <c r="CT26" s="589"/>
      <c r="CU26" s="589"/>
      <c r="CV26" s="589"/>
      <c r="CW26" s="589"/>
      <c r="CX26" s="589"/>
      <c r="CY26" s="590"/>
      <c r="CZ26" s="591">
        <v>11.6</v>
      </c>
      <c r="DA26" s="609"/>
      <c r="DB26" s="609"/>
      <c r="DC26" s="610"/>
      <c r="DD26" s="594">
        <v>996137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404940</v>
      </c>
      <c r="S27" s="589"/>
      <c r="T27" s="589"/>
      <c r="U27" s="589"/>
      <c r="V27" s="589"/>
      <c r="W27" s="589"/>
      <c r="X27" s="589"/>
      <c r="Y27" s="590"/>
      <c r="Z27" s="641">
        <v>4.0999999999999996</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1086103</v>
      </c>
      <c r="BH27" s="589"/>
      <c r="BI27" s="589"/>
      <c r="BJ27" s="589"/>
      <c r="BK27" s="589"/>
      <c r="BL27" s="589"/>
      <c r="BM27" s="589"/>
      <c r="BN27" s="590"/>
      <c r="BO27" s="641">
        <v>100</v>
      </c>
      <c r="BP27" s="641"/>
      <c r="BQ27" s="641"/>
      <c r="BR27" s="641"/>
      <c r="BS27" s="594">
        <v>14621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497126</v>
      </c>
      <c r="CS27" s="607"/>
      <c r="CT27" s="607"/>
      <c r="CU27" s="607"/>
      <c r="CV27" s="607"/>
      <c r="CW27" s="607"/>
      <c r="CX27" s="607"/>
      <c r="CY27" s="608"/>
      <c r="CZ27" s="591">
        <v>5.2</v>
      </c>
      <c r="DA27" s="609"/>
      <c r="DB27" s="609"/>
      <c r="DC27" s="610"/>
      <c r="DD27" s="594">
        <v>112621</v>
      </c>
      <c r="DE27" s="607"/>
      <c r="DF27" s="607"/>
      <c r="DG27" s="607"/>
      <c r="DH27" s="607"/>
      <c r="DI27" s="607"/>
      <c r="DJ27" s="607"/>
      <c r="DK27" s="608"/>
      <c r="DL27" s="594">
        <v>112601</v>
      </c>
      <c r="DM27" s="607"/>
      <c r="DN27" s="607"/>
      <c r="DO27" s="607"/>
      <c r="DP27" s="607"/>
      <c r="DQ27" s="607"/>
      <c r="DR27" s="607"/>
      <c r="DS27" s="607"/>
      <c r="DT27" s="607"/>
      <c r="DU27" s="607"/>
      <c r="DV27" s="608"/>
      <c r="DW27" s="611">
        <v>2.1</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104237</v>
      </c>
      <c r="S28" s="589"/>
      <c r="T28" s="589"/>
      <c r="U28" s="589"/>
      <c r="V28" s="589"/>
      <c r="W28" s="589"/>
      <c r="X28" s="589"/>
      <c r="Y28" s="590"/>
      <c r="Z28" s="641">
        <v>1</v>
      </c>
      <c r="AA28" s="641"/>
      <c r="AB28" s="641"/>
      <c r="AC28" s="641"/>
      <c r="AD28" s="642">
        <v>25515</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1279391</v>
      </c>
      <c r="CS28" s="589"/>
      <c r="CT28" s="589"/>
      <c r="CU28" s="589"/>
      <c r="CV28" s="589"/>
      <c r="CW28" s="589"/>
      <c r="CX28" s="589"/>
      <c r="CY28" s="590"/>
      <c r="CZ28" s="591">
        <v>13.5</v>
      </c>
      <c r="DA28" s="609"/>
      <c r="DB28" s="609"/>
      <c r="DC28" s="610"/>
      <c r="DD28" s="594">
        <v>1222848</v>
      </c>
      <c r="DE28" s="589"/>
      <c r="DF28" s="589"/>
      <c r="DG28" s="589"/>
      <c r="DH28" s="589"/>
      <c r="DI28" s="589"/>
      <c r="DJ28" s="589"/>
      <c r="DK28" s="590"/>
      <c r="DL28" s="594">
        <v>1034268</v>
      </c>
      <c r="DM28" s="589"/>
      <c r="DN28" s="589"/>
      <c r="DO28" s="589"/>
      <c r="DP28" s="589"/>
      <c r="DQ28" s="589"/>
      <c r="DR28" s="589"/>
      <c r="DS28" s="589"/>
      <c r="DT28" s="589"/>
      <c r="DU28" s="589"/>
      <c r="DV28" s="590"/>
      <c r="DW28" s="611">
        <v>19.399999999999999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58276</v>
      </c>
      <c r="S29" s="589"/>
      <c r="T29" s="589"/>
      <c r="U29" s="589"/>
      <c r="V29" s="589"/>
      <c r="W29" s="589"/>
      <c r="X29" s="589"/>
      <c r="Y29" s="590"/>
      <c r="Z29" s="641">
        <v>0.6</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1279342</v>
      </c>
      <c r="CS29" s="607"/>
      <c r="CT29" s="607"/>
      <c r="CU29" s="607"/>
      <c r="CV29" s="607"/>
      <c r="CW29" s="607"/>
      <c r="CX29" s="607"/>
      <c r="CY29" s="608"/>
      <c r="CZ29" s="591">
        <v>13.5</v>
      </c>
      <c r="DA29" s="609"/>
      <c r="DB29" s="609"/>
      <c r="DC29" s="610"/>
      <c r="DD29" s="594">
        <v>1222799</v>
      </c>
      <c r="DE29" s="607"/>
      <c r="DF29" s="607"/>
      <c r="DG29" s="607"/>
      <c r="DH29" s="607"/>
      <c r="DI29" s="607"/>
      <c r="DJ29" s="607"/>
      <c r="DK29" s="608"/>
      <c r="DL29" s="594">
        <v>1034219</v>
      </c>
      <c r="DM29" s="607"/>
      <c r="DN29" s="607"/>
      <c r="DO29" s="607"/>
      <c r="DP29" s="607"/>
      <c r="DQ29" s="607"/>
      <c r="DR29" s="607"/>
      <c r="DS29" s="607"/>
      <c r="DT29" s="607"/>
      <c r="DU29" s="607"/>
      <c r="DV29" s="608"/>
      <c r="DW29" s="611">
        <v>19.399999999999999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746096</v>
      </c>
      <c r="S30" s="589"/>
      <c r="T30" s="589"/>
      <c r="U30" s="589"/>
      <c r="V30" s="589"/>
      <c r="W30" s="589"/>
      <c r="X30" s="589"/>
      <c r="Y30" s="590"/>
      <c r="Z30" s="641">
        <v>7.5</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99.3</v>
      </c>
      <c r="BH30" s="655"/>
      <c r="BI30" s="655"/>
      <c r="BJ30" s="655"/>
      <c r="BK30" s="655"/>
      <c r="BL30" s="655"/>
      <c r="BM30" s="656">
        <v>92.3</v>
      </c>
      <c r="BN30" s="655"/>
      <c r="BO30" s="655"/>
      <c r="BP30" s="655"/>
      <c r="BQ30" s="657"/>
      <c r="BR30" s="654">
        <v>99.1</v>
      </c>
      <c r="BS30" s="655"/>
      <c r="BT30" s="655"/>
      <c r="BU30" s="655"/>
      <c r="BV30" s="655"/>
      <c r="BW30" s="655"/>
      <c r="BX30" s="656">
        <v>90.9</v>
      </c>
      <c r="BY30" s="655"/>
      <c r="BZ30" s="655"/>
      <c r="CA30" s="655"/>
      <c r="CB30" s="657"/>
      <c r="CD30" s="660"/>
      <c r="CE30" s="661"/>
      <c r="CF30" s="625" t="s">
        <v>293</v>
      </c>
      <c r="CG30" s="622"/>
      <c r="CH30" s="622"/>
      <c r="CI30" s="622"/>
      <c r="CJ30" s="622"/>
      <c r="CK30" s="622"/>
      <c r="CL30" s="622"/>
      <c r="CM30" s="622"/>
      <c r="CN30" s="622"/>
      <c r="CO30" s="622"/>
      <c r="CP30" s="622"/>
      <c r="CQ30" s="623"/>
      <c r="CR30" s="588">
        <v>1137220</v>
      </c>
      <c r="CS30" s="589"/>
      <c r="CT30" s="589"/>
      <c r="CU30" s="589"/>
      <c r="CV30" s="589"/>
      <c r="CW30" s="589"/>
      <c r="CX30" s="589"/>
      <c r="CY30" s="590"/>
      <c r="CZ30" s="591">
        <v>12</v>
      </c>
      <c r="DA30" s="609"/>
      <c r="DB30" s="609"/>
      <c r="DC30" s="610"/>
      <c r="DD30" s="594">
        <v>1080677</v>
      </c>
      <c r="DE30" s="589"/>
      <c r="DF30" s="589"/>
      <c r="DG30" s="589"/>
      <c r="DH30" s="589"/>
      <c r="DI30" s="589"/>
      <c r="DJ30" s="589"/>
      <c r="DK30" s="590"/>
      <c r="DL30" s="594">
        <v>892097</v>
      </c>
      <c r="DM30" s="589"/>
      <c r="DN30" s="589"/>
      <c r="DO30" s="589"/>
      <c r="DP30" s="589"/>
      <c r="DQ30" s="589"/>
      <c r="DR30" s="589"/>
      <c r="DS30" s="589"/>
      <c r="DT30" s="589"/>
      <c r="DU30" s="589"/>
      <c r="DV30" s="590"/>
      <c r="DW30" s="611">
        <v>16.7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179475</v>
      </c>
      <c r="S31" s="589"/>
      <c r="T31" s="589"/>
      <c r="U31" s="589"/>
      <c r="V31" s="589"/>
      <c r="W31" s="589"/>
      <c r="X31" s="589"/>
      <c r="Y31" s="590"/>
      <c r="Z31" s="641">
        <v>1.8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92.2</v>
      </c>
      <c r="BN31" s="653"/>
      <c r="BO31" s="653"/>
      <c r="BP31" s="653"/>
      <c r="BQ31" s="617"/>
      <c r="BR31" s="652">
        <v>98.9</v>
      </c>
      <c r="BS31" s="607"/>
      <c r="BT31" s="607"/>
      <c r="BU31" s="607"/>
      <c r="BV31" s="607"/>
      <c r="BW31" s="607"/>
      <c r="BX31" s="643">
        <v>90.1</v>
      </c>
      <c r="BY31" s="653"/>
      <c r="BZ31" s="653"/>
      <c r="CA31" s="653"/>
      <c r="CB31" s="617"/>
      <c r="CD31" s="660"/>
      <c r="CE31" s="661"/>
      <c r="CF31" s="625" t="s">
        <v>297</v>
      </c>
      <c r="CG31" s="622"/>
      <c r="CH31" s="622"/>
      <c r="CI31" s="622"/>
      <c r="CJ31" s="622"/>
      <c r="CK31" s="622"/>
      <c r="CL31" s="622"/>
      <c r="CM31" s="622"/>
      <c r="CN31" s="622"/>
      <c r="CO31" s="622"/>
      <c r="CP31" s="622"/>
      <c r="CQ31" s="623"/>
      <c r="CR31" s="588">
        <v>142122</v>
      </c>
      <c r="CS31" s="607"/>
      <c r="CT31" s="607"/>
      <c r="CU31" s="607"/>
      <c r="CV31" s="607"/>
      <c r="CW31" s="607"/>
      <c r="CX31" s="607"/>
      <c r="CY31" s="608"/>
      <c r="CZ31" s="591">
        <v>1.5</v>
      </c>
      <c r="DA31" s="609"/>
      <c r="DB31" s="609"/>
      <c r="DC31" s="610"/>
      <c r="DD31" s="594">
        <v>142122</v>
      </c>
      <c r="DE31" s="607"/>
      <c r="DF31" s="607"/>
      <c r="DG31" s="607"/>
      <c r="DH31" s="607"/>
      <c r="DI31" s="607"/>
      <c r="DJ31" s="607"/>
      <c r="DK31" s="608"/>
      <c r="DL31" s="594">
        <v>142122</v>
      </c>
      <c r="DM31" s="607"/>
      <c r="DN31" s="607"/>
      <c r="DO31" s="607"/>
      <c r="DP31" s="607"/>
      <c r="DQ31" s="607"/>
      <c r="DR31" s="607"/>
      <c r="DS31" s="607"/>
      <c r="DT31" s="607"/>
      <c r="DU31" s="607"/>
      <c r="DV31" s="608"/>
      <c r="DW31" s="611">
        <v>2.7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121585</v>
      </c>
      <c r="S32" s="589"/>
      <c r="T32" s="589"/>
      <c r="U32" s="589"/>
      <c r="V32" s="589"/>
      <c r="W32" s="589"/>
      <c r="X32" s="589"/>
      <c r="Y32" s="590"/>
      <c r="Z32" s="641">
        <v>1.2</v>
      </c>
      <c r="AA32" s="641"/>
      <c r="AB32" s="641"/>
      <c r="AC32" s="641"/>
      <c r="AD32" s="642">
        <v>3595</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99.3</v>
      </c>
      <c r="BH32" s="573"/>
      <c r="BI32" s="573"/>
      <c r="BJ32" s="573"/>
      <c r="BK32" s="573"/>
      <c r="BL32" s="573"/>
      <c r="BM32" s="636">
        <v>90.3</v>
      </c>
      <c r="BN32" s="573"/>
      <c r="BO32" s="573"/>
      <c r="BP32" s="573"/>
      <c r="BQ32" s="630"/>
      <c r="BR32" s="651">
        <v>99.1</v>
      </c>
      <c r="BS32" s="573"/>
      <c r="BT32" s="573"/>
      <c r="BU32" s="573"/>
      <c r="BV32" s="573"/>
      <c r="BW32" s="573"/>
      <c r="BX32" s="636">
        <v>89.3</v>
      </c>
      <c r="BY32" s="573"/>
      <c r="BZ32" s="573"/>
      <c r="CA32" s="573"/>
      <c r="CB32" s="630"/>
      <c r="CD32" s="662"/>
      <c r="CE32" s="663"/>
      <c r="CF32" s="625" t="s">
        <v>300</v>
      </c>
      <c r="CG32" s="622"/>
      <c r="CH32" s="622"/>
      <c r="CI32" s="622"/>
      <c r="CJ32" s="622"/>
      <c r="CK32" s="622"/>
      <c r="CL32" s="622"/>
      <c r="CM32" s="622"/>
      <c r="CN32" s="622"/>
      <c r="CO32" s="622"/>
      <c r="CP32" s="622"/>
      <c r="CQ32" s="623"/>
      <c r="CR32" s="588">
        <v>49</v>
      </c>
      <c r="CS32" s="589"/>
      <c r="CT32" s="589"/>
      <c r="CU32" s="589"/>
      <c r="CV32" s="589"/>
      <c r="CW32" s="589"/>
      <c r="CX32" s="589"/>
      <c r="CY32" s="590"/>
      <c r="CZ32" s="591">
        <v>0</v>
      </c>
      <c r="DA32" s="609"/>
      <c r="DB32" s="609"/>
      <c r="DC32" s="610"/>
      <c r="DD32" s="594">
        <v>49</v>
      </c>
      <c r="DE32" s="589"/>
      <c r="DF32" s="589"/>
      <c r="DG32" s="589"/>
      <c r="DH32" s="589"/>
      <c r="DI32" s="589"/>
      <c r="DJ32" s="589"/>
      <c r="DK32" s="590"/>
      <c r="DL32" s="594">
        <v>49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938000</v>
      </c>
      <c r="S33" s="589"/>
      <c r="T33" s="589"/>
      <c r="U33" s="589"/>
      <c r="V33" s="589"/>
      <c r="W33" s="589"/>
      <c r="X33" s="589"/>
      <c r="Y33" s="590"/>
      <c r="Z33" s="641">
        <v>9.4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4126330</v>
      </c>
      <c r="CS33" s="607"/>
      <c r="CT33" s="607"/>
      <c r="CU33" s="607"/>
      <c r="CV33" s="607"/>
      <c r="CW33" s="607"/>
      <c r="CX33" s="607"/>
      <c r="CY33" s="608"/>
      <c r="CZ33" s="591">
        <v>43.4</v>
      </c>
      <c r="DA33" s="609"/>
      <c r="DB33" s="609"/>
      <c r="DC33" s="610"/>
      <c r="DD33" s="594">
        <v>3326052</v>
      </c>
      <c r="DE33" s="607"/>
      <c r="DF33" s="607"/>
      <c r="DG33" s="607"/>
      <c r="DH33" s="607"/>
      <c r="DI33" s="607"/>
      <c r="DJ33" s="607"/>
      <c r="DK33" s="608"/>
      <c r="DL33" s="594">
        <v>1960824</v>
      </c>
      <c r="DM33" s="607"/>
      <c r="DN33" s="607"/>
      <c r="DO33" s="607"/>
      <c r="DP33" s="607"/>
      <c r="DQ33" s="607"/>
      <c r="DR33" s="607"/>
      <c r="DS33" s="607"/>
      <c r="DT33" s="607"/>
      <c r="DU33" s="607"/>
      <c r="DV33" s="608"/>
      <c r="DW33" s="611">
        <v>36.700000000000003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1326118</v>
      </c>
      <c r="CS34" s="589"/>
      <c r="CT34" s="589"/>
      <c r="CU34" s="589"/>
      <c r="CV34" s="589"/>
      <c r="CW34" s="589"/>
      <c r="CX34" s="589"/>
      <c r="CY34" s="590"/>
      <c r="CZ34" s="591">
        <v>14</v>
      </c>
      <c r="DA34" s="609"/>
      <c r="DB34" s="609"/>
      <c r="DC34" s="610"/>
      <c r="DD34" s="594">
        <v>842369</v>
      </c>
      <c r="DE34" s="589"/>
      <c r="DF34" s="589"/>
      <c r="DG34" s="589"/>
      <c r="DH34" s="589"/>
      <c r="DI34" s="589"/>
      <c r="DJ34" s="589"/>
      <c r="DK34" s="590"/>
      <c r="DL34" s="594">
        <v>677597</v>
      </c>
      <c r="DM34" s="589"/>
      <c r="DN34" s="589"/>
      <c r="DO34" s="589"/>
      <c r="DP34" s="589"/>
      <c r="DQ34" s="589"/>
      <c r="DR34" s="589"/>
      <c r="DS34" s="589"/>
      <c r="DT34" s="589"/>
      <c r="DU34" s="589"/>
      <c r="DV34" s="590"/>
      <c r="DW34" s="611">
        <v>12.7</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281500</v>
      </c>
      <c r="S35" s="589"/>
      <c r="T35" s="589"/>
      <c r="U35" s="589"/>
      <c r="V35" s="589"/>
      <c r="W35" s="589"/>
      <c r="X35" s="589"/>
      <c r="Y35" s="590"/>
      <c r="Z35" s="641">
        <v>2.8</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1350037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t="s">
        <v>216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295622</v>
      </c>
      <c r="CS35" s="607"/>
      <c r="CT35" s="607"/>
      <c r="CU35" s="607"/>
      <c r="CV35" s="607"/>
      <c r="CW35" s="607"/>
      <c r="CX35" s="607"/>
      <c r="CY35" s="608"/>
      <c r="CZ35" s="591">
        <v>3.1</v>
      </c>
      <c r="DA35" s="609"/>
      <c r="DB35" s="609"/>
      <c r="DC35" s="610"/>
      <c r="DD35" s="594">
        <v>275240</v>
      </c>
      <c r="DE35" s="607"/>
      <c r="DF35" s="607"/>
      <c r="DG35" s="607"/>
      <c r="DH35" s="607"/>
      <c r="DI35" s="607"/>
      <c r="DJ35" s="607"/>
      <c r="DK35" s="608"/>
      <c r="DL35" s="594">
        <v>166694</v>
      </c>
      <c r="DM35" s="607"/>
      <c r="DN35" s="607"/>
      <c r="DO35" s="607"/>
      <c r="DP35" s="607"/>
      <c r="DQ35" s="607"/>
      <c r="DR35" s="607"/>
      <c r="DS35" s="607"/>
      <c r="DT35" s="607"/>
      <c r="DU35" s="607"/>
      <c r="DV35" s="608"/>
      <c r="DW35" s="611">
        <v>3.1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9980808</v>
      </c>
      <c r="S36" s="629"/>
      <c r="T36" s="629"/>
      <c r="U36" s="629"/>
      <c r="V36" s="629"/>
      <c r="W36" s="629"/>
      <c r="X36" s="629"/>
      <c r="Y36" s="632"/>
      <c r="Z36" s="633">
        <v>100</v>
      </c>
      <c r="AA36" s="633"/>
      <c r="AB36" s="633"/>
      <c r="AC36" s="633"/>
      <c r="AD36" s="634">
        <v>5054420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481221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-100176</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1134433</v>
      </c>
      <c r="CS36" s="589"/>
      <c r="CT36" s="589"/>
      <c r="CU36" s="589"/>
      <c r="CV36" s="589"/>
      <c r="CW36" s="589"/>
      <c r="CX36" s="589"/>
      <c r="CY36" s="590"/>
      <c r="CZ36" s="591">
        <v>11.9</v>
      </c>
      <c r="DA36" s="609"/>
      <c r="DB36" s="609"/>
      <c r="DC36" s="610"/>
      <c r="DD36" s="594">
        <v>970970</v>
      </c>
      <c r="DE36" s="589"/>
      <c r="DF36" s="589"/>
      <c r="DG36" s="589"/>
      <c r="DH36" s="589"/>
      <c r="DI36" s="589"/>
      <c r="DJ36" s="589"/>
      <c r="DK36" s="590"/>
      <c r="DL36" s="594">
        <v>836334</v>
      </c>
      <c r="DM36" s="589"/>
      <c r="DN36" s="589"/>
      <c r="DO36" s="589"/>
      <c r="DP36" s="589"/>
      <c r="DQ36" s="589"/>
      <c r="DR36" s="589"/>
      <c r="DS36" s="589"/>
      <c r="DT36" s="589"/>
      <c r="DU36" s="589"/>
      <c r="DV36" s="590"/>
      <c r="DW36" s="611">
        <v>15.7</v>
      </c>
      <c r="DX36" s="612"/>
      <c r="DY36" s="612"/>
      <c r="DZ36" s="612"/>
      <c r="EA36" s="612"/>
      <c r="EB36" s="612"/>
      <c r="EC36" s="613"/>
    </row>
    <row r="37" spans="2:133" ht="11.25" customHeight="1">
      <c r="AQ37" s="614" t="s">
        <v>315</v>
      </c>
      <c r="AR37" s="615"/>
      <c r="AS37" s="615"/>
      <c r="AT37" s="615"/>
      <c r="AU37" s="615"/>
      <c r="AV37" s="615"/>
      <c r="AW37" s="615"/>
      <c r="AX37" s="615"/>
      <c r="AY37" s="616"/>
      <c r="AZ37" s="588">
        <v>365092</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1801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306722</v>
      </c>
      <c r="CS37" s="607"/>
      <c r="CT37" s="607"/>
      <c r="CU37" s="607"/>
      <c r="CV37" s="607"/>
      <c r="CW37" s="607"/>
      <c r="CX37" s="607"/>
      <c r="CY37" s="608"/>
      <c r="CZ37" s="591">
        <v>3.2</v>
      </c>
      <c r="DA37" s="609"/>
      <c r="DB37" s="609"/>
      <c r="DC37" s="610"/>
      <c r="DD37" s="594">
        <v>302322</v>
      </c>
      <c r="DE37" s="607"/>
      <c r="DF37" s="607"/>
      <c r="DG37" s="607"/>
      <c r="DH37" s="607"/>
      <c r="DI37" s="607"/>
      <c r="DJ37" s="607"/>
      <c r="DK37" s="608"/>
      <c r="DL37" s="594">
        <v>298577</v>
      </c>
      <c r="DM37" s="607"/>
      <c r="DN37" s="607"/>
      <c r="DO37" s="607"/>
      <c r="DP37" s="607"/>
      <c r="DQ37" s="607"/>
      <c r="DR37" s="607"/>
      <c r="DS37" s="607"/>
      <c r="DT37" s="607"/>
      <c r="DU37" s="607"/>
      <c r="DV37" s="608"/>
      <c r="DW37" s="611">
        <v>5.6</v>
      </c>
      <c r="DX37" s="612"/>
      <c r="DY37" s="612"/>
      <c r="DZ37" s="612"/>
      <c r="EA37" s="612"/>
      <c r="EB37" s="612"/>
      <c r="EC37" s="613"/>
    </row>
    <row r="38" spans="2:133" ht="11.25" customHeight="1">
      <c r="AQ38" s="614" t="s">
        <v>318</v>
      </c>
      <c r="AR38" s="615"/>
      <c r="AS38" s="615"/>
      <c r="AT38" s="615"/>
      <c r="AU38" s="615"/>
      <c r="AV38" s="615"/>
      <c r="AW38" s="615"/>
      <c r="AX38" s="615"/>
      <c r="AY38" s="616"/>
      <c r="AZ38" s="588">
        <v>54300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3582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814516</v>
      </c>
      <c r="CS38" s="589"/>
      <c r="CT38" s="589"/>
      <c r="CU38" s="589"/>
      <c r="CV38" s="589"/>
      <c r="CW38" s="589"/>
      <c r="CX38" s="589"/>
      <c r="CY38" s="590"/>
      <c r="CZ38" s="591">
        <v>8.6</v>
      </c>
      <c r="DA38" s="609"/>
      <c r="DB38" s="609"/>
      <c r="DC38" s="610"/>
      <c r="DD38" s="594">
        <v>745720</v>
      </c>
      <c r="DE38" s="589"/>
      <c r="DF38" s="589"/>
      <c r="DG38" s="589"/>
      <c r="DH38" s="589"/>
      <c r="DI38" s="589"/>
      <c r="DJ38" s="589"/>
      <c r="DK38" s="590"/>
      <c r="DL38" s="594">
        <v>280199</v>
      </c>
      <c r="DM38" s="589"/>
      <c r="DN38" s="589"/>
      <c r="DO38" s="589"/>
      <c r="DP38" s="589"/>
      <c r="DQ38" s="589"/>
      <c r="DR38" s="589"/>
      <c r="DS38" s="589"/>
      <c r="DT38" s="589"/>
      <c r="DU38" s="589"/>
      <c r="DV38" s="590"/>
      <c r="DW38" s="611">
        <v>5.3</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119</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501341</v>
      </c>
      <c r="CS39" s="607"/>
      <c r="CT39" s="607"/>
      <c r="CU39" s="607"/>
      <c r="CV39" s="607"/>
      <c r="CW39" s="607"/>
      <c r="CX39" s="607"/>
      <c r="CY39" s="608"/>
      <c r="CZ39" s="591">
        <v>5.3</v>
      </c>
      <c r="DA39" s="609"/>
      <c r="DB39" s="609"/>
      <c r="DC39" s="610"/>
      <c r="DD39" s="594">
        <v>491753</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194413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54300</v>
      </c>
      <c r="CS40" s="589"/>
      <c r="CT40" s="589"/>
      <c r="CU40" s="589"/>
      <c r="CV40" s="589"/>
      <c r="CW40" s="589"/>
      <c r="CX40" s="589"/>
      <c r="CY40" s="590"/>
      <c r="CZ40" s="591">
        <v>0.6</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255011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278</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1941043</v>
      </c>
      <c r="CS42" s="589"/>
      <c r="CT42" s="589"/>
      <c r="CU42" s="589"/>
      <c r="CV42" s="589"/>
      <c r="CW42" s="589"/>
      <c r="CX42" s="589"/>
      <c r="CY42" s="590"/>
      <c r="CZ42" s="591">
        <v>20.399999999999999</v>
      </c>
      <c r="DA42" s="592"/>
      <c r="DB42" s="592"/>
      <c r="DC42" s="593"/>
      <c r="DD42" s="594">
        <v>630123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25058</v>
      </c>
      <c r="CS43" s="607"/>
      <c r="CT43" s="607"/>
      <c r="CU43" s="607"/>
      <c r="CV43" s="607"/>
      <c r="CW43" s="607"/>
      <c r="CX43" s="607"/>
      <c r="CY43" s="608"/>
      <c r="CZ43" s="591">
        <v>0.3</v>
      </c>
      <c r="DA43" s="609"/>
      <c r="DB43" s="609"/>
      <c r="DC43" s="610"/>
      <c r="DD43" s="594">
        <v>11635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1934955</v>
      </c>
      <c r="CS44" s="589"/>
      <c r="CT44" s="589"/>
      <c r="CU44" s="589"/>
      <c r="CV44" s="589"/>
      <c r="CW44" s="589"/>
      <c r="CX44" s="589"/>
      <c r="CY44" s="590"/>
      <c r="CZ44" s="591">
        <v>20.399999999999999</v>
      </c>
      <c r="DA44" s="592"/>
      <c r="DB44" s="592"/>
      <c r="DC44" s="593"/>
      <c r="DD44" s="594">
        <v>630035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1236642</v>
      </c>
      <c r="CS45" s="607"/>
      <c r="CT45" s="607"/>
      <c r="CU45" s="607"/>
      <c r="CV45" s="607"/>
      <c r="CW45" s="607"/>
      <c r="CX45" s="607"/>
      <c r="CY45" s="608"/>
      <c r="CZ45" s="591">
        <v>13</v>
      </c>
      <c r="DA45" s="609"/>
      <c r="DB45" s="609"/>
      <c r="DC45" s="610"/>
      <c r="DD45" s="594">
        <v>64134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603813</v>
      </c>
      <c r="CS46" s="589"/>
      <c r="CT46" s="589"/>
      <c r="CU46" s="589"/>
      <c r="CV46" s="589"/>
      <c r="CW46" s="589"/>
      <c r="CX46" s="589"/>
      <c r="CY46" s="590"/>
      <c r="CZ46" s="591">
        <v>6.4</v>
      </c>
      <c r="DA46" s="592"/>
      <c r="DB46" s="592"/>
      <c r="DC46" s="593"/>
      <c r="DD46" s="594">
        <v>546915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6088</v>
      </c>
      <c r="CS47" s="607"/>
      <c r="CT47" s="607"/>
      <c r="CU47" s="607"/>
      <c r="CV47" s="607"/>
      <c r="CW47" s="607"/>
      <c r="CX47" s="607"/>
      <c r="CY47" s="608"/>
      <c r="CZ47" s="591">
        <v>0.1</v>
      </c>
      <c r="DA47" s="609"/>
      <c r="DB47" s="609"/>
      <c r="DC47" s="610"/>
      <c r="DD47" s="594">
        <v>88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9497591</v>
      </c>
      <c r="CS49" s="573"/>
      <c r="CT49" s="573"/>
      <c r="CU49" s="573"/>
      <c r="CV49" s="573"/>
      <c r="CW49" s="573"/>
      <c r="CX49" s="573"/>
      <c r="CY49" s="574"/>
      <c r="CZ49" s="575">
        <v>100</v>
      </c>
      <c r="DA49" s="576"/>
      <c r="DB49" s="576"/>
      <c r="DC49" s="577"/>
      <c r="DD49" s="578">
        <v>6828056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6" zoomScale="70" zoomScaleNormal="25" zoomScaleSheetLayoutView="70" workbookViewId="0">
      <selection activeCell="AU71" sqref="AU71:AY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9981</v>
      </c>
      <c r="R7" s="1101"/>
      <c r="S7" s="1101"/>
      <c r="T7" s="1101"/>
      <c r="U7" s="1101"/>
      <c r="V7" s="1101">
        <v>9498</v>
      </c>
      <c r="W7" s="1101"/>
      <c r="X7" s="1101"/>
      <c r="Y7" s="1101"/>
      <c r="Z7" s="1101"/>
      <c r="AA7" s="1101">
        <v>483</v>
      </c>
      <c r="AB7" s="1101"/>
      <c r="AC7" s="1101"/>
      <c r="AD7" s="1101"/>
      <c r="AE7" s="1102"/>
      <c r="AF7" s="1103">
        <v>419</v>
      </c>
      <c r="AG7" s="1104"/>
      <c r="AH7" s="1104"/>
      <c r="AI7" s="1104"/>
      <c r="AJ7" s="1105"/>
      <c r="AK7" s="1087">
        <v>746</v>
      </c>
      <c r="AL7" s="1088"/>
      <c r="AM7" s="1088"/>
      <c r="AN7" s="1088"/>
      <c r="AO7" s="1088"/>
      <c r="AP7" s="1088">
        <v>10427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c r="BU7" s="1092"/>
      <c r="BV7" s="1092"/>
      <c r="BW7" s="1092"/>
      <c r="BX7" s="1092"/>
      <c r="BY7" s="1092"/>
      <c r="BZ7" s="1092"/>
      <c r="CA7" s="1092"/>
      <c r="CB7" s="1092"/>
      <c r="CC7" s="1092"/>
      <c r="CD7" s="1092"/>
      <c r="CE7" s="1092"/>
      <c r="CF7" s="1092"/>
      <c r="CG7" s="1093"/>
      <c r="CH7" s="1084">
        <v>6</v>
      </c>
      <c r="CI7" s="1085"/>
      <c r="CJ7" s="1085"/>
      <c r="CK7" s="1085"/>
      <c r="CL7" s="1086"/>
      <c r="CM7" s="1084">
        <v>68</v>
      </c>
      <c r="CN7" s="1085"/>
      <c r="CO7" s="1085"/>
      <c r="CP7" s="1085"/>
      <c r="CQ7" s="1086"/>
      <c r="CR7" s="1084">
        <v>35</v>
      </c>
      <c r="CS7" s="1085"/>
      <c r="CT7" s="1085"/>
      <c r="CU7" s="1085"/>
      <c r="CV7" s="1086"/>
      <c r="CW7" s="1084" t="s">
        <v>542</v>
      </c>
      <c r="CX7" s="1085"/>
      <c r="CY7" s="1085"/>
      <c r="CZ7" s="1085"/>
      <c r="DA7" s="1086"/>
      <c r="DB7" s="1084" t="s">
        <v>542</v>
      </c>
      <c r="DC7" s="1085"/>
      <c r="DD7" s="1085"/>
      <c r="DE7" s="1085"/>
      <c r="DF7" s="1086"/>
      <c r="DG7" s="1084" t="s">
        <v>542</v>
      </c>
      <c r="DH7" s="1085"/>
      <c r="DI7" s="1085"/>
      <c r="DJ7" s="1085"/>
      <c r="DK7" s="1086"/>
      <c r="DL7" s="1084" t="s">
        <v>542</v>
      </c>
      <c r="DM7" s="1085"/>
      <c r="DN7" s="1085"/>
      <c r="DO7" s="1085"/>
      <c r="DP7" s="1086"/>
      <c r="DQ7" s="1084" t="s">
        <v>542</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419</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1566</v>
      </c>
      <c r="R28" s="1050"/>
      <c r="S28" s="1050"/>
      <c r="T28" s="1050"/>
      <c r="U28" s="1050"/>
      <c r="V28" s="1050">
        <v>1566</v>
      </c>
      <c r="W28" s="1050"/>
      <c r="X28" s="1050"/>
      <c r="Y28" s="1050"/>
      <c r="Z28" s="1050"/>
      <c r="AA28" s="1050" t="s">
        <v>538</v>
      </c>
      <c r="AB28" s="1050"/>
      <c r="AC28" s="1050"/>
      <c r="AD28" s="1050"/>
      <c r="AE28" s="1051"/>
      <c r="AF28" s="1052" t="s">
        <v>112</v>
      </c>
      <c r="AG28" s="1050"/>
      <c r="AH28" s="1050"/>
      <c r="AI28" s="1050"/>
      <c r="AJ28" s="1053"/>
      <c r="AK28" s="1054">
        <v>194</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1067</v>
      </c>
      <c r="R29" s="1040"/>
      <c r="S29" s="1040"/>
      <c r="T29" s="1040"/>
      <c r="U29" s="1040"/>
      <c r="V29" s="1040">
        <v>1035</v>
      </c>
      <c r="W29" s="1040"/>
      <c r="X29" s="1040"/>
      <c r="Y29" s="1040"/>
      <c r="Z29" s="1040"/>
      <c r="AA29" s="1040">
        <v>32</v>
      </c>
      <c r="AB29" s="1040"/>
      <c r="AC29" s="1040"/>
      <c r="AD29" s="1040"/>
      <c r="AE29" s="1041"/>
      <c r="AF29" s="1033">
        <v>32</v>
      </c>
      <c r="AG29" s="1034"/>
      <c r="AH29" s="1034"/>
      <c r="AI29" s="1034"/>
      <c r="AJ29" s="1035"/>
      <c r="AK29" s="976">
        <v>211</v>
      </c>
      <c r="AL29" s="967"/>
      <c r="AM29" s="967"/>
      <c r="AN29" s="967"/>
      <c r="AO29" s="967"/>
      <c r="AP29" s="967" t="s">
        <v>538</v>
      </c>
      <c r="AQ29" s="967"/>
      <c r="AR29" s="967"/>
      <c r="AS29" s="967"/>
      <c r="AT29" s="967"/>
      <c r="AU29" s="967" t="s">
        <v>538</v>
      </c>
      <c r="AV29" s="967"/>
      <c r="AW29" s="967"/>
      <c r="AX29" s="967"/>
      <c r="AY29" s="967"/>
      <c r="AZ29" s="1038" t="s">
        <v>538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126</v>
      </c>
      <c r="R30" s="1040"/>
      <c r="S30" s="1040"/>
      <c r="T30" s="1040"/>
      <c r="U30" s="1040"/>
      <c r="V30" s="1040">
        <v>126</v>
      </c>
      <c r="W30" s="1040"/>
      <c r="X30" s="1040"/>
      <c r="Y30" s="1040"/>
      <c r="Z30" s="1040"/>
      <c r="AA30" s="1040" t="s">
        <v>538</v>
      </c>
      <c r="AB30" s="1040"/>
      <c r="AC30" s="1040"/>
      <c r="AD30" s="1040"/>
      <c r="AE30" s="1041"/>
      <c r="AF30" s="1033" t="s">
        <v>542</v>
      </c>
      <c r="AG30" s="1034"/>
      <c r="AH30" s="1034"/>
      <c r="AI30" s="1034"/>
      <c r="AJ30" s="1035"/>
      <c r="AK30" s="976">
        <v>44</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85</v>
      </c>
      <c r="R31" s="1040"/>
      <c r="S31" s="1040"/>
      <c r="T31" s="1040"/>
      <c r="U31" s="1040"/>
      <c r="V31" s="1040">
        <v>72</v>
      </c>
      <c r="W31" s="1040"/>
      <c r="X31" s="1040"/>
      <c r="Y31" s="1040"/>
      <c r="Z31" s="1040"/>
      <c r="AA31" s="1040">
        <v>13</v>
      </c>
      <c r="AB31" s="1040"/>
      <c r="AC31" s="1040"/>
      <c r="AD31" s="1040"/>
      <c r="AE31" s="1041"/>
      <c r="AF31" s="1033">
        <v>13</v>
      </c>
      <c r="AG31" s="1034"/>
      <c r="AH31" s="1034"/>
      <c r="AI31" s="1034"/>
      <c r="AJ31" s="1035"/>
      <c r="AK31" s="976" t="s">
        <v>538</v>
      </c>
      <c r="AL31" s="967"/>
      <c r="AM31" s="967"/>
      <c r="AN31" s="967"/>
      <c r="AO31" s="967"/>
      <c r="AP31" s="967" t="s">
        <v>538</v>
      </c>
      <c r="AQ31" s="967"/>
      <c r="AR31" s="967"/>
      <c r="AS31" s="967"/>
      <c r="AT31" s="967"/>
      <c r="AU31" s="967" t="s">
        <v>538</v>
      </c>
      <c r="AV31" s="967"/>
      <c r="AW31" s="967"/>
      <c r="AX31" s="967"/>
      <c r="AY31" s="967"/>
      <c r="AZ31" s="1038" t="s">
        <v>538</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260</v>
      </c>
      <c r="R32" s="1040"/>
      <c r="S32" s="1040"/>
      <c r="T32" s="1040"/>
      <c r="U32" s="1040"/>
      <c r="V32" s="1040">
        <v>248</v>
      </c>
      <c r="W32" s="1040"/>
      <c r="X32" s="1040"/>
      <c r="Y32" s="1040"/>
      <c r="Z32" s="1040"/>
      <c r="AA32" s="1040">
        <v>12</v>
      </c>
      <c r="AB32" s="1040"/>
      <c r="AC32" s="1040"/>
      <c r="AD32" s="1040"/>
      <c r="AE32" s="1041"/>
      <c r="AF32" s="1033">
        <v>215</v>
      </c>
      <c r="AG32" s="1034"/>
      <c r="AH32" s="1034"/>
      <c r="AI32" s="1034"/>
      <c r="AJ32" s="1035"/>
      <c r="AK32" s="976">
        <v>54</v>
      </c>
      <c r="AL32" s="967"/>
      <c r="AM32" s="967"/>
      <c r="AN32" s="967"/>
      <c r="AO32" s="967"/>
      <c r="AP32" s="967">
        <v>1475</v>
      </c>
      <c r="AQ32" s="967"/>
      <c r="AR32" s="967"/>
      <c r="AS32" s="967"/>
      <c r="AT32" s="967"/>
      <c r="AU32" s="967" t="s">
        <v>542</v>
      </c>
      <c r="AV32" s="967"/>
      <c r="AW32" s="967"/>
      <c r="AX32" s="967"/>
      <c r="AY32" s="967"/>
      <c r="AZ32" s="1038" t="s">
        <v>542</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1152</v>
      </c>
      <c r="R33" s="1040"/>
      <c r="S33" s="1040"/>
      <c r="T33" s="1040"/>
      <c r="U33" s="1040"/>
      <c r="V33" s="1040">
        <v>1449</v>
      </c>
      <c r="W33" s="1040"/>
      <c r="X33" s="1040"/>
      <c r="Y33" s="1040"/>
      <c r="Z33" s="1040"/>
      <c r="AA33" s="1040">
        <v>-297</v>
      </c>
      <c r="AB33" s="1040"/>
      <c r="AC33" s="1040"/>
      <c r="AD33" s="1040"/>
      <c r="AE33" s="1041"/>
      <c r="AF33" s="1033">
        <v>19</v>
      </c>
      <c r="AG33" s="1034"/>
      <c r="AH33" s="1034"/>
      <c r="AI33" s="1034"/>
      <c r="AJ33" s="1035"/>
      <c r="AK33" s="976">
        <v>481</v>
      </c>
      <c r="AL33" s="967"/>
      <c r="AM33" s="967"/>
      <c r="AN33" s="967"/>
      <c r="AO33" s="967"/>
      <c r="AP33" s="967">
        <v>1410</v>
      </c>
      <c r="AQ33" s="967"/>
      <c r="AR33" s="967"/>
      <c r="AS33" s="967"/>
      <c r="AT33" s="967"/>
      <c r="AU33" s="967" t="s">
        <v>542</v>
      </c>
      <c r="AV33" s="967"/>
      <c r="AW33" s="967"/>
      <c r="AX33" s="967"/>
      <c r="AY33" s="967"/>
      <c r="AZ33" s="1038" t="s">
        <v>542</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106</v>
      </c>
      <c r="R34" s="1040"/>
      <c r="S34" s="1040"/>
      <c r="T34" s="1040"/>
      <c r="U34" s="1040"/>
      <c r="V34" s="1040">
        <v>103</v>
      </c>
      <c r="W34" s="1040"/>
      <c r="X34" s="1040"/>
      <c r="Y34" s="1040"/>
      <c r="Z34" s="1040"/>
      <c r="AA34" s="1040">
        <v>3</v>
      </c>
      <c r="AB34" s="1040"/>
      <c r="AC34" s="1040"/>
      <c r="AD34" s="1040"/>
      <c r="AE34" s="1041"/>
      <c r="AF34" s="1033">
        <v>3</v>
      </c>
      <c r="AG34" s="1034"/>
      <c r="AH34" s="1034"/>
      <c r="AI34" s="1034"/>
      <c r="AJ34" s="1035"/>
      <c r="AK34" s="976" t="s">
        <v>538</v>
      </c>
      <c r="AL34" s="967"/>
      <c r="AM34" s="967"/>
      <c r="AN34" s="967"/>
      <c r="AO34" s="967"/>
      <c r="AP34" s="967">
        <v>34</v>
      </c>
      <c r="AQ34" s="967"/>
      <c r="AR34" s="967"/>
      <c r="AS34" s="967"/>
      <c r="AT34" s="967"/>
      <c r="AU34" s="967" t="s">
        <v>538</v>
      </c>
      <c r="AV34" s="967"/>
      <c r="AW34" s="967"/>
      <c r="AX34" s="967"/>
      <c r="AY34" s="967"/>
      <c r="AZ34" s="1038" t="s">
        <v>542</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731</v>
      </c>
      <c r="R35" s="1040"/>
      <c r="S35" s="1040"/>
      <c r="T35" s="1040"/>
      <c r="U35" s="1040"/>
      <c r="V35" s="1040">
        <v>731</v>
      </c>
      <c r="W35" s="1040"/>
      <c r="X35" s="1040"/>
      <c r="Y35" s="1040"/>
      <c r="Z35" s="1040"/>
      <c r="AA35" s="1040" t="s">
        <v>538</v>
      </c>
      <c r="AB35" s="1040"/>
      <c r="AC35" s="1040"/>
      <c r="AD35" s="1040"/>
      <c r="AE35" s="1041"/>
      <c r="AF35" s="1033" t="s">
        <v>112</v>
      </c>
      <c r="AG35" s="1034"/>
      <c r="AH35" s="1034"/>
      <c r="AI35" s="1034"/>
      <c r="AJ35" s="1035"/>
      <c r="AK35" s="976">
        <v>365</v>
      </c>
      <c r="AL35" s="967"/>
      <c r="AM35" s="967"/>
      <c r="AN35" s="967"/>
      <c r="AO35" s="967"/>
      <c r="AP35" s="967">
        <v>4037</v>
      </c>
      <c r="AQ35" s="967"/>
      <c r="AR35" s="967"/>
      <c r="AS35" s="967"/>
      <c r="AT35" s="967"/>
      <c r="AU35" s="967" t="s">
        <v>538</v>
      </c>
      <c r="AV35" s="967"/>
      <c r="AW35" s="967"/>
      <c r="AX35" s="967"/>
      <c r="AY35" s="967"/>
      <c r="AZ35" s="1038" t="s">
        <v>538</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283</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1157</v>
      </c>
      <c r="R68" s="978"/>
      <c r="S68" s="978"/>
      <c r="T68" s="978"/>
      <c r="U68" s="978"/>
      <c r="V68" s="978">
        <v>1146</v>
      </c>
      <c r="W68" s="978"/>
      <c r="X68" s="978"/>
      <c r="Y68" s="978"/>
      <c r="Z68" s="978"/>
      <c r="AA68" s="978">
        <v>11</v>
      </c>
      <c r="AB68" s="978"/>
      <c r="AC68" s="978"/>
      <c r="AD68" s="978"/>
      <c r="AE68" s="978"/>
      <c r="AF68" s="978">
        <v>11</v>
      </c>
      <c r="AG68" s="978"/>
      <c r="AH68" s="978"/>
      <c r="AI68" s="978"/>
      <c r="AJ68" s="978"/>
      <c r="AK68" s="978" t="s">
        <v>542</v>
      </c>
      <c r="AL68" s="978"/>
      <c r="AM68" s="978"/>
      <c r="AN68" s="978"/>
      <c r="AO68" s="978"/>
      <c r="AP68" s="978">
        <v>1036</v>
      </c>
      <c r="AQ68" s="978"/>
      <c r="AR68" s="978"/>
      <c r="AS68" s="978"/>
      <c r="AT68" s="978"/>
      <c r="AU68" s="978">
        <v>69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1465</v>
      </c>
      <c r="R69" s="967"/>
      <c r="S69" s="967"/>
      <c r="T69" s="967"/>
      <c r="U69" s="967"/>
      <c r="V69" s="967">
        <v>1336</v>
      </c>
      <c r="W69" s="967"/>
      <c r="X69" s="967"/>
      <c r="Y69" s="967"/>
      <c r="Z69" s="967"/>
      <c r="AA69" s="967">
        <v>129</v>
      </c>
      <c r="AB69" s="967"/>
      <c r="AC69" s="967"/>
      <c r="AD69" s="967"/>
      <c r="AE69" s="967"/>
      <c r="AF69" s="967">
        <v>129</v>
      </c>
      <c r="AG69" s="967"/>
      <c r="AH69" s="967"/>
      <c r="AI69" s="967"/>
      <c r="AJ69" s="967"/>
      <c r="AK69" s="967" t="s">
        <v>542</v>
      </c>
      <c r="AL69" s="967"/>
      <c r="AM69" s="967"/>
      <c r="AN69" s="967"/>
      <c r="AO69" s="967"/>
      <c r="AP69" s="967">
        <v>35</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36</v>
      </c>
      <c r="R70" s="967"/>
      <c r="S70" s="967"/>
      <c r="T70" s="967"/>
      <c r="U70" s="967"/>
      <c r="V70" s="967">
        <v>32</v>
      </c>
      <c r="W70" s="967"/>
      <c r="X70" s="967"/>
      <c r="Y70" s="967"/>
      <c r="Z70" s="967"/>
      <c r="AA70" s="967">
        <v>4</v>
      </c>
      <c r="AB70" s="967"/>
      <c r="AC70" s="967"/>
      <c r="AD70" s="967"/>
      <c r="AE70" s="967"/>
      <c r="AF70" s="967">
        <v>4</v>
      </c>
      <c r="AG70" s="967"/>
      <c r="AH70" s="967"/>
      <c r="AI70" s="967"/>
      <c r="AJ70" s="967"/>
      <c r="AK70" s="967" t="s">
        <v>542</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1150338</v>
      </c>
      <c r="AB110" s="873"/>
      <c r="AC110" s="873"/>
      <c r="AD110" s="873"/>
      <c r="AE110" s="874"/>
      <c r="AF110" s="875">
        <v>1104638</v>
      </c>
      <c r="AG110" s="873"/>
      <c r="AH110" s="873"/>
      <c r="AI110" s="873"/>
      <c r="AJ110" s="874"/>
      <c r="AK110" s="875">
        <v>1090762</v>
      </c>
      <c r="AL110" s="873"/>
      <c r="AM110" s="873"/>
      <c r="AN110" s="873"/>
      <c r="AO110" s="874"/>
      <c r="AP110" s="876">
        <v>25.1</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10903790</v>
      </c>
      <c r="BR110" s="800"/>
      <c r="BS110" s="800"/>
      <c r="BT110" s="800"/>
      <c r="BU110" s="800"/>
      <c r="BV110" s="800">
        <v>10626315</v>
      </c>
      <c r="BW110" s="800"/>
      <c r="BX110" s="800"/>
      <c r="BY110" s="800"/>
      <c r="BZ110" s="800"/>
      <c r="CA110" s="800">
        <v>10427095</v>
      </c>
      <c r="CB110" s="800"/>
      <c r="CC110" s="800"/>
      <c r="CD110" s="800"/>
      <c r="CE110" s="800"/>
      <c r="CF110" s="861">
        <v>240.4</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349299</v>
      </c>
      <c r="BR111" s="771"/>
      <c r="BS111" s="771"/>
      <c r="BT111" s="771"/>
      <c r="BU111" s="771"/>
      <c r="BV111" s="771">
        <v>314494</v>
      </c>
      <c r="BW111" s="771"/>
      <c r="BX111" s="771"/>
      <c r="BY111" s="771"/>
      <c r="BZ111" s="771"/>
      <c r="CA111" s="771">
        <v>270763</v>
      </c>
      <c r="CB111" s="771"/>
      <c r="CC111" s="771"/>
      <c r="CD111" s="771"/>
      <c r="CE111" s="771"/>
      <c r="CF111" s="848">
        <v>6.2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4125649</v>
      </c>
      <c r="BR112" s="771"/>
      <c r="BS112" s="771"/>
      <c r="BT112" s="771"/>
      <c r="BU112" s="771"/>
      <c r="BV112" s="771">
        <v>4354494</v>
      </c>
      <c r="BW112" s="771"/>
      <c r="BX112" s="771"/>
      <c r="BY112" s="771"/>
      <c r="BZ112" s="771"/>
      <c r="CA112" s="771">
        <v>4283324</v>
      </c>
      <c r="CB112" s="771"/>
      <c r="CC112" s="771"/>
      <c r="CD112" s="771"/>
      <c r="CE112" s="771"/>
      <c r="CF112" s="848">
        <v>98.7</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305686</v>
      </c>
      <c r="AB113" s="909"/>
      <c r="AC113" s="909"/>
      <c r="AD113" s="909"/>
      <c r="AE113" s="910"/>
      <c r="AF113" s="911">
        <v>419087</v>
      </c>
      <c r="AG113" s="909"/>
      <c r="AH113" s="909"/>
      <c r="AI113" s="909"/>
      <c r="AJ113" s="910"/>
      <c r="AK113" s="911">
        <v>425232</v>
      </c>
      <c r="AL113" s="909"/>
      <c r="AM113" s="909"/>
      <c r="AN113" s="909"/>
      <c r="AO113" s="910"/>
      <c r="AP113" s="912">
        <v>9.8000000000000007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2153</v>
      </c>
      <c r="BR113" s="771"/>
      <c r="BS113" s="771"/>
      <c r="BT113" s="771"/>
      <c r="BU113" s="771"/>
      <c r="BV113" s="771">
        <v>67627</v>
      </c>
      <c r="BW113" s="771"/>
      <c r="BX113" s="771"/>
      <c r="BY113" s="771"/>
      <c r="BZ113" s="771"/>
      <c r="CA113" s="771">
        <v>68712</v>
      </c>
      <c r="CB113" s="771"/>
      <c r="CC113" s="771"/>
      <c r="CD113" s="771"/>
      <c r="CE113" s="771"/>
      <c r="CF113" s="848">
        <v>1.6</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1241</v>
      </c>
      <c r="AB114" s="784"/>
      <c r="AC114" s="784"/>
      <c r="AD114" s="784"/>
      <c r="AE114" s="785"/>
      <c r="AF114" s="786">
        <v>549</v>
      </c>
      <c r="AG114" s="784"/>
      <c r="AH114" s="784"/>
      <c r="AI114" s="784"/>
      <c r="AJ114" s="785"/>
      <c r="AK114" s="786">
        <v>595</v>
      </c>
      <c r="AL114" s="784"/>
      <c r="AM114" s="784"/>
      <c r="AN114" s="784"/>
      <c r="AO114" s="785"/>
      <c r="AP114" s="754">
        <v>0</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1545779</v>
      </c>
      <c r="BR114" s="771"/>
      <c r="BS114" s="771"/>
      <c r="BT114" s="771"/>
      <c r="BU114" s="771"/>
      <c r="BV114" s="771">
        <v>1333047</v>
      </c>
      <c r="BW114" s="771"/>
      <c r="BX114" s="771"/>
      <c r="BY114" s="771"/>
      <c r="BZ114" s="771"/>
      <c r="CA114" s="771">
        <v>1175033</v>
      </c>
      <c r="CB114" s="771"/>
      <c r="CC114" s="771"/>
      <c r="CD114" s="771"/>
      <c r="CE114" s="771"/>
      <c r="CF114" s="848">
        <v>27.1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166348</v>
      </c>
      <c r="DH114" s="784"/>
      <c r="DI114" s="784"/>
      <c r="DJ114" s="784"/>
      <c r="DK114" s="785"/>
      <c r="DL114" s="786">
        <v>166849</v>
      </c>
      <c r="DM114" s="784"/>
      <c r="DN114" s="784"/>
      <c r="DO114" s="784"/>
      <c r="DP114" s="785"/>
      <c r="DQ114" s="786">
        <v>133339</v>
      </c>
      <c r="DR114" s="784"/>
      <c r="DS114" s="784"/>
      <c r="DT114" s="784"/>
      <c r="DU114" s="785"/>
      <c r="DV114" s="754">
        <v>3.1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52591</v>
      </c>
      <c r="AB115" s="909"/>
      <c r="AC115" s="909"/>
      <c r="AD115" s="909"/>
      <c r="AE115" s="910"/>
      <c r="AF115" s="911">
        <v>49076</v>
      </c>
      <c r="AG115" s="909"/>
      <c r="AH115" s="909"/>
      <c r="AI115" s="909"/>
      <c r="AJ115" s="910"/>
      <c r="AK115" s="911">
        <v>42794</v>
      </c>
      <c r="AL115" s="909"/>
      <c r="AM115" s="909"/>
      <c r="AN115" s="909"/>
      <c r="AO115" s="910"/>
      <c r="AP115" s="912">
        <v>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83</v>
      </c>
      <c r="AB116" s="784"/>
      <c r="AC116" s="784"/>
      <c r="AD116" s="784"/>
      <c r="AE116" s="785"/>
      <c r="AF116" s="786">
        <v>35</v>
      </c>
      <c r="AG116" s="784"/>
      <c r="AH116" s="784"/>
      <c r="AI116" s="784"/>
      <c r="AJ116" s="785"/>
      <c r="AK116" s="786">
        <v>49</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86884</v>
      </c>
      <c r="DH116" s="784"/>
      <c r="DI116" s="784"/>
      <c r="DJ116" s="784"/>
      <c r="DK116" s="785"/>
      <c r="DL116" s="786">
        <v>75267</v>
      </c>
      <c r="DM116" s="784"/>
      <c r="DN116" s="784"/>
      <c r="DO116" s="784"/>
      <c r="DP116" s="785"/>
      <c r="DQ116" s="786">
        <v>66601</v>
      </c>
      <c r="DR116" s="784"/>
      <c r="DS116" s="784"/>
      <c r="DT116" s="784"/>
      <c r="DU116" s="785"/>
      <c r="DV116" s="754">
        <v>1.5</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1509939</v>
      </c>
      <c r="AB117" s="895"/>
      <c r="AC117" s="895"/>
      <c r="AD117" s="895"/>
      <c r="AE117" s="896"/>
      <c r="AF117" s="898">
        <v>1573385</v>
      </c>
      <c r="AG117" s="895"/>
      <c r="AH117" s="895"/>
      <c r="AI117" s="895"/>
      <c r="AJ117" s="896"/>
      <c r="AK117" s="898">
        <v>1559432</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16926670</v>
      </c>
      <c r="BR118" s="858"/>
      <c r="BS118" s="858"/>
      <c r="BT118" s="858"/>
      <c r="BU118" s="858"/>
      <c r="BV118" s="858">
        <v>16695977</v>
      </c>
      <c r="BW118" s="858"/>
      <c r="BX118" s="858"/>
      <c r="BY118" s="858"/>
      <c r="BZ118" s="858"/>
      <c r="CA118" s="858">
        <v>16224927</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1489761</v>
      </c>
      <c r="BR119" s="800"/>
      <c r="BS119" s="800"/>
      <c r="BT119" s="800"/>
      <c r="BU119" s="800"/>
      <c r="BV119" s="800">
        <v>1594300</v>
      </c>
      <c r="BW119" s="800"/>
      <c r="BX119" s="800"/>
      <c r="BY119" s="800"/>
      <c r="BZ119" s="800"/>
      <c r="CA119" s="800">
        <v>1579017</v>
      </c>
      <c r="CB119" s="800"/>
      <c r="CC119" s="800"/>
      <c r="CD119" s="800"/>
      <c r="CE119" s="800"/>
      <c r="CF119" s="861">
        <v>36.4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96067</v>
      </c>
      <c r="DH119" s="717"/>
      <c r="DI119" s="717"/>
      <c r="DJ119" s="717"/>
      <c r="DK119" s="718"/>
      <c r="DL119" s="719">
        <v>72378</v>
      </c>
      <c r="DM119" s="717"/>
      <c r="DN119" s="717"/>
      <c r="DO119" s="717"/>
      <c r="DP119" s="718"/>
      <c r="DQ119" s="719">
        <v>70823</v>
      </c>
      <c r="DR119" s="717"/>
      <c r="DS119" s="717"/>
      <c r="DT119" s="717"/>
      <c r="DU119" s="718"/>
      <c r="DV119" s="807">
        <v>1.6</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1720748</v>
      </c>
      <c r="BR120" s="771"/>
      <c r="BS120" s="771"/>
      <c r="BT120" s="771"/>
      <c r="BU120" s="771"/>
      <c r="BV120" s="771">
        <v>1942008</v>
      </c>
      <c r="BW120" s="771"/>
      <c r="BX120" s="771"/>
      <c r="BY120" s="771"/>
      <c r="BZ120" s="771"/>
      <c r="CA120" s="771">
        <v>1874848</v>
      </c>
      <c r="CB120" s="771"/>
      <c r="CC120" s="771"/>
      <c r="CD120" s="771"/>
      <c r="CE120" s="771"/>
      <c r="CF120" s="848">
        <v>43.2</v>
      </c>
      <c r="CG120" s="849"/>
      <c r="CH120" s="849"/>
      <c r="CI120" s="849"/>
      <c r="CJ120" s="849"/>
      <c r="CK120" s="850" t="s">
        <v>439</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2833570</v>
      </c>
      <c r="DH120" s="800"/>
      <c r="DI120" s="800"/>
      <c r="DJ120" s="800"/>
      <c r="DK120" s="800"/>
      <c r="DL120" s="800">
        <v>3163948</v>
      </c>
      <c r="DM120" s="800"/>
      <c r="DN120" s="800"/>
      <c r="DO120" s="800"/>
      <c r="DP120" s="800"/>
      <c r="DQ120" s="800">
        <v>3197186</v>
      </c>
      <c r="DR120" s="800"/>
      <c r="DS120" s="800"/>
      <c r="DT120" s="800"/>
      <c r="DU120" s="800"/>
      <c r="DV120" s="801">
        <v>73.7</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8566889</v>
      </c>
      <c r="BR121" s="858"/>
      <c r="BS121" s="858"/>
      <c r="BT121" s="858"/>
      <c r="BU121" s="858"/>
      <c r="BV121" s="858">
        <v>8852521</v>
      </c>
      <c r="BW121" s="858"/>
      <c r="BX121" s="858"/>
      <c r="BY121" s="858"/>
      <c r="BZ121" s="858"/>
      <c r="CA121" s="858">
        <v>9092287</v>
      </c>
      <c r="CB121" s="858"/>
      <c r="CC121" s="858"/>
      <c r="CD121" s="858"/>
      <c r="CE121" s="858"/>
      <c r="CF121" s="859">
        <v>209.6</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1284645</v>
      </c>
      <c r="DH121" s="771"/>
      <c r="DI121" s="771"/>
      <c r="DJ121" s="771"/>
      <c r="DK121" s="771"/>
      <c r="DL121" s="771">
        <v>1180793</v>
      </c>
      <c r="DM121" s="771"/>
      <c r="DN121" s="771"/>
      <c r="DO121" s="771"/>
      <c r="DP121" s="771"/>
      <c r="DQ121" s="771">
        <v>1078805</v>
      </c>
      <c r="DR121" s="771"/>
      <c r="DS121" s="771"/>
      <c r="DT121" s="771"/>
      <c r="DU121" s="771"/>
      <c r="DV121" s="823">
        <v>24.9</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17924</v>
      </c>
      <c r="AB122" s="784"/>
      <c r="AC122" s="784"/>
      <c r="AD122" s="784"/>
      <c r="AE122" s="785"/>
      <c r="AF122" s="786">
        <v>16815</v>
      </c>
      <c r="AG122" s="784"/>
      <c r="AH122" s="784"/>
      <c r="AI122" s="784"/>
      <c r="AJ122" s="785"/>
      <c r="AK122" s="786">
        <v>16624</v>
      </c>
      <c r="AL122" s="784"/>
      <c r="AM122" s="784"/>
      <c r="AN122" s="784"/>
      <c r="AO122" s="785"/>
      <c r="AP122" s="754">
        <v>0.4</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11777398</v>
      </c>
      <c r="BR122" s="840"/>
      <c r="BS122" s="840"/>
      <c r="BT122" s="840"/>
      <c r="BU122" s="840"/>
      <c r="BV122" s="840">
        <v>12388829</v>
      </c>
      <c r="BW122" s="840"/>
      <c r="BX122" s="840"/>
      <c r="BY122" s="840"/>
      <c r="BZ122" s="840"/>
      <c r="CA122" s="840">
        <v>12546152</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5029</v>
      </c>
      <c r="DH122" s="771"/>
      <c r="DI122" s="771"/>
      <c r="DJ122" s="771"/>
      <c r="DK122" s="771"/>
      <c r="DL122" s="771">
        <v>8501</v>
      </c>
      <c r="DM122" s="771"/>
      <c r="DN122" s="771"/>
      <c r="DO122" s="771"/>
      <c r="DP122" s="771"/>
      <c r="DQ122" s="771">
        <v>5858</v>
      </c>
      <c r="DR122" s="771"/>
      <c r="DS122" s="771"/>
      <c r="DT122" s="771"/>
      <c r="DU122" s="771"/>
      <c r="DV122" s="823">
        <v>0.1</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11777</v>
      </c>
      <c r="AB123" s="784"/>
      <c r="AC123" s="784"/>
      <c r="AD123" s="784"/>
      <c r="AE123" s="785"/>
      <c r="AF123" s="786">
        <v>11617</v>
      </c>
      <c r="AG123" s="784"/>
      <c r="AH123" s="784"/>
      <c r="AI123" s="784"/>
      <c r="AJ123" s="785"/>
      <c r="AK123" s="786">
        <v>8666</v>
      </c>
      <c r="AL123" s="784"/>
      <c r="AM123" s="784"/>
      <c r="AN123" s="784"/>
      <c r="AO123" s="785"/>
      <c r="AP123" s="754">
        <v>0.2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114.8</v>
      </c>
      <c r="BR123" s="832"/>
      <c r="BS123" s="832"/>
      <c r="BT123" s="832"/>
      <c r="BU123" s="832"/>
      <c r="BV123" s="832">
        <v>95.8</v>
      </c>
      <c r="BW123" s="832"/>
      <c r="BX123" s="832"/>
      <c r="BY123" s="832"/>
      <c r="BZ123" s="832"/>
      <c r="CA123" s="832">
        <v>84.8</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2405</v>
      </c>
      <c r="DH123" s="784"/>
      <c r="DI123" s="784"/>
      <c r="DJ123" s="784"/>
      <c r="DK123" s="785"/>
      <c r="DL123" s="786">
        <v>1252</v>
      </c>
      <c r="DM123" s="784"/>
      <c r="DN123" s="784"/>
      <c r="DO123" s="784"/>
      <c r="DP123" s="785"/>
      <c r="DQ123" s="786">
        <v>1475</v>
      </c>
      <c r="DR123" s="784"/>
      <c r="DS123" s="784"/>
      <c r="DT123" s="784"/>
      <c r="DU123" s="785"/>
      <c r="DV123" s="754">
        <v>0</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13318</v>
      </c>
      <c r="AB126" s="784"/>
      <c r="AC126" s="784"/>
      <c r="AD126" s="784"/>
      <c r="AE126" s="785"/>
      <c r="AF126" s="786">
        <v>11942</v>
      </c>
      <c r="AG126" s="784"/>
      <c r="AH126" s="784"/>
      <c r="AI126" s="784"/>
      <c r="AJ126" s="785"/>
      <c r="AK126" s="786">
        <v>10565</v>
      </c>
      <c r="AL126" s="784"/>
      <c r="AM126" s="784"/>
      <c r="AN126" s="784"/>
      <c r="AO126" s="785"/>
      <c r="AP126" s="754">
        <v>0.2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9572</v>
      </c>
      <c r="AB127" s="784"/>
      <c r="AC127" s="784"/>
      <c r="AD127" s="784"/>
      <c r="AE127" s="785"/>
      <c r="AF127" s="786">
        <v>8702</v>
      </c>
      <c r="AG127" s="784"/>
      <c r="AH127" s="784"/>
      <c r="AI127" s="784"/>
      <c r="AJ127" s="785"/>
      <c r="AK127" s="786">
        <v>6939</v>
      </c>
      <c r="AL127" s="784"/>
      <c r="AM127" s="784"/>
      <c r="AN127" s="784"/>
      <c r="AO127" s="785"/>
      <c r="AP127" s="754">
        <v>0.2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14.85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101145</v>
      </c>
      <c r="AB128" s="724"/>
      <c r="AC128" s="724"/>
      <c r="AD128" s="724"/>
      <c r="AE128" s="725"/>
      <c r="AF128" s="726">
        <v>98502</v>
      </c>
      <c r="AG128" s="724"/>
      <c r="AH128" s="724"/>
      <c r="AI128" s="724"/>
      <c r="AJ128" s="725"/>
      <c r="AK128" s="726">
        <v>90403</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19.850000000000001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5278158</v>
      </c>
      <c r="AB129" s="784"/>
      <c r="AC129" s="784"/>
      <c r="AD129" s="784"/>
      <c r="AE129" s="785"/>
      <c r="AF129" s="786">
        <v>5348704</v>
      </c>
      <c r="AG129" s="784"/>
      <c r="AH129" s="784"/>
      <c r="AI129" s="784"/>
      <c r="AJ129" s="785"/>
      <c r="AK129" s="786">
        <v>5240921</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13.4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795007</v>
      </c>
      <c r="AB130" s="784"/>
      <c r="AC130" s="784"/>
      <c r="AD130" s="784"/>
      <c r="AE130" s="785"/>
      <c r="AF130" s="786">
        <v>856967</v>
      </c>
      <c r="AG130" s="784"/>
      <c r="AH130" s="784"/>
      <c r="AI130" s="784"/>
      <c r="AJ130" s="785"/>
      <c r="AK130" s="786">
        <v>902984</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84.8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4483151</v>
      </c>
      <c r="AB131" s="717"/>
      <c r="AC131" s="717"/>
      <c r="AD131" s="717"/>
      <c r="AE131" s="718"/>
      <c r="AF131" s="719">
        <v>4491737</v>
      </c>
      <c r="AG131" s="717"/>
      <c r="AH131" s="717"/>
      <c r="AI131" s="717"/>
      <c r="AJ131" s="718"/>
      <c r="AK131" s="719">
        <v>4337937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13.69097316</v>
      </c>
      <c r="AB132" s="740"/>
      <c r="AC132" s="740"/>
      <c r="AD132" s="740"/>
      <c r="AE132" s="741"/>
      <c r="AF132" s="742">
        <v>13.75672707</v>
      </c>
      <c r="AG132" s="740"/>
      <c r="AH132" s="740"/>
      <c r="AI132" s="740"/>
      <c r="AJ132" s="741"/>
      <c r="AK132" s="742">
        <v>13.04871417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13.6</v>
      </c>
      <c r="AB133" s="749"/>
      <c r="AC133" s="749"/>
      <c r="AD133" s="749"/>
      <c r="AE133" s="750"/>
      <c r="AF133" s="748">
        <v>13.8</v>
      </c>
      <c r="AG133" s="749"/>
      <c r="AH133" s="749"/>
      <c r="AI133" s="749"/>
      <c r="AJ133" s="750"/>
      <c r="AK133" s="748">
        <v>13.4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2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1653701</v>
      </c>
      <c r="L9" s="264">
        <v>162558</v>
      </c>
      <c r="M9" s="265">
        <v>98802</v>
      </c>
      <c r="N9" s="266">
        <v>64.5</v>
      </c>
    </row>
    <row r="10" spans="1:16">
      <c r="A10" s="248"/>
      <c r="B10" s="244"/>
      <c r="C10" s="244"/>
      <c r="D10" s="244"/>
      <c r="E10" s="244"/>
      <c r="F10" s="244"/>
      <c r="G10" s="1133" t="s">
        <v>475</v>
      </c>
      <c r="H10" s="1134"/>
      <c r="I10" s="1134"/>
      <c r="J10" s="1135"/>
      <c r="K10" s="267">
        <v>184491</v>
      </c>
      <c r="L10" s="268">
        <v>18135</v>
      </c>
      <c r="M10" s="269">
        <v>9936</v>
      </c>
      <c r="N10" s="270">
        <v>82.5</v>
      </c>
    </row>
    <row r="11" spans="1:16" ht="13.5" customHeight="1">
      <c r="A11" s="248"/>
      <c r="B11" s="244"/>
      <c r="C11" s="244"/>
      <c r="D11" s="244"/>
      <c r="E11" s="244"/>
      <c r="F11" s="244"/>
      <c r="G11" s="1133" t="s">
        <v>476</v>
      </c>
      <c r="H11" s="1134"/>
      <c r="I11" s="1134"/>
      <c r="J11" s="1135"/>
      <c r="K11" s="267">
        <v>247421</v>
      </c>
      <c r="L11" s="268">
        <v>24321</v>
      </c>
      <c r="M11" s="269">
        <v>18057</v>
      </c>
      <c r="N11" s="270">
        <v>34.700000000000003</v>
      </c>
    </row>
    <row r="12" spans="1:16" ht="13.5" customHeight="1">
      <c r="A12" s="248"/>
      <c r="B12" s="244"/>
      <c r="C12" s="244"/>
      <c r="D12" s="244"/>
      <c r="E12" s="244"/>
      <c r="F12" s="244"/>
      <c r="G12" s="1133" t="s">
        <v>477</v>
      </c>
      <c r="H12" s="1134"/>
      <c r="I12" s="1134"/>
      <c r="J12" s="1135"/>
      <c r="K12" s="267">
        <v>179797</v>
      </c>
      <c r="L12" s="268">
        <v>17674</v>
      </c>
      <c r="M12" s="269">
        <v>2120</v>
      </c>
      <c r="N12" s="270">
        <v>733.7</v>
      </c>
    </row>
    <row r="13" spans="1:16" ht="13.5" customHeight="1">
      <c r="A13" s="248"/>
      <c r="B13" s="244"/>
      <c r="C13" s="244"/>
      <c r="D13" s="244"/>
      <c r="E13" s="244"/>
      <c r="F13" s="244"/>
      <c r="G13" s="1133" t="s">
        <v>478</v>
      </c>
      <c r="H13" s="1134"/>
      <c r="I13" s="1134"/>
      <c r="J13" s="1135"/>
      <c r="K13" s="267" t="s">
        <v>479</v>
      </c>
      <c r="L13" s="268" t="s">
        <v>479</v>
      </c>
      <c r="M13" s="269" t="s">
        <v>479</v>
      </c>
      <c r="N13" s="270" t="s">
        <v>479</v>
      </c>
    </row>
    <row r="14" spans="1:16" ht="13.5" customHeight="1">
      <c r="A14" s="248"/>
      <c r="B14" s="244"/>
      <c r="C14" s="244"/>
      <c r="D14" s="244"/>
      <c r="E14" s="244"/>
      <c r="F14" s="244"/>
      <c r="G14" s="1133" t="s">
        <v>480</v>
      </c>
      <c r="H14" s="1134"/>
      <c r="I14" s="1134"/>
      <c r="J14" s="1135"/>
      <c r="K14" s="267">
        <v>84653</v>
      </c>
      <c r="L14" s="268">
        <v>8321</v>
      </c>
      <c r="M14" s="269">
        <v>5213</v>
      </c>
      <c r="N14" s="270">
        <v>59.6</v>
      </c>
    </row>
    <row r="15" spans="1:16" ht="13.5" customHeight="1">
      <c r="A15" s="248"/>
      <c r="B15" s="244"/>
      <c r="C15" s="244"/>
      <c r="D15" s="244"/>
      <c r="E15" s="244"/>
      <c r="F15" s="244"/>
      <c r="G15" s="1133" t="s">
        <v>481</v>
      </c>
      <c r="H15" s="1134"/>
      <c r="I15" s="1134"/>
      <c r="J15" s="1135"/>
      <c r="K15" s="267">
        <v>25058</v>
      </c>
      <c r="L15" s="268">
        <v>2463</v>
      </c>
      <c r="M15" s="269">
        <v>2752</v>
      </c>
      <c r="N15" s="270">
        <v>-10.5</v>
      </c>
    </row>
    <row r="16" spans="1:16">
      <c r="A16" s="248"/>
      <c r="B16" s="244"/>
      <c r="C16" s="244"/>
      <c r="D16" s="244"/>
      <c r="E16" s="244"/>
      <c r="F16" s="244"/>
      <c r="G16" s="1136" t="s">
        <v>482</v>
      </c>
      <c r="H16" s="1137"/>
      <c r="I16" s="1137"/>
      <c r="J16" s="1138"/>
      <c r="K16" s="268">
        <v>-175414</v>
      </c>
      <c r="L16" s="268">
        <v>-17243</v>
      </c>
      <c r="M16" s="269">
        <v>-11422</v>
      </c>
      <c r="N16" s="270">
        <v>51</v>
      </c>
    </row>
    <row r="17" spans="1:16">
      <c r="A17" s="248"/>
      <c r="B17" s="244"/>
      <c r="C17" s="244"/>
      <c r="D17" s="244"/>
      <c r="E17" s="244"/>
      <c r="F17" s="244"/>
      <c r="G17" s="1136" t="s">
        <v>171</v>
      </c>
      <c r="H17" s="1137"/>
      <c r="I17" s="1137"/>
      <c r="J17" s="1138"/>
      <c r="K17" s="268">
        <v>2199707</v>
      </c>
      <c r="L17" s="268">
        <v>216230</v>
      </c>
      <c r="M17" s="269">
        <v>125458</v>
      </c>
      <c r="N17" s="270">
        <v>72.400000000000006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19.36</v>
      </c>
      <c r="L21" s="281">
        <v>11.31</v>
      </c>
      <c r="M21" s="282">
        <v>8.0500000000000007</v>
      </c>
      <c r="N21" s="249"/>
      <c r="O21" s="283"/>
      <c r="P21" s="279"/>
    </row>
    <row r="22" spans="1:16" s="284" customFormat="1">
      <c r="A22" s="279"/>
      <c r="B22" s="249"/>
      <c r="C22" s="249"/>
      <c r="D22" s="249"/>
      <c r="E22" s="249"/>
      <c r="F22" s="249"/>
      <c r="G22" s="1130" t="s">
        <v>488</v>
      </c>
      <c r="H22" s="1131"/>
      <c r="I22" s="1131"/>
      <c r="J22" s="1132"/>
      <c r="K22" s="285">
        <v>97.7</v>
      </c>
      <c r="L22" s="286">
        <v>94.9</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1090762</v>
      </c>
      <c r="L32" s="294">
        <v>107221</v>
      </c>
      <c r="M32" s="295">
        <v>88984</v>
      </c>
      <c r="N32" s="296">
        <v>20.5</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t="s">
        <v>479</v>
      </c>
      <c r="L34" s="294" t="s">
        <v>479</v>
      </c>
      <c r="M34" s="295" t="s">
        <v>479</v>
      </c>
      <c r="N34" s="296" t="s">
        <v>479</v>
      </c>
    </row>
    <row r="35" spans="1:16" ht="27" customHeight="1">
      <c r="A35" s="248"/>
      <c r="B35" s="244"/>
      <c r="C35" s="244"/>
      <c r="D35" s="244"/>
      <c r="E35" s="244"/>
      <c r="F35" s="244"/>
      <c r="G35" s="1121" t="s">
        <v>494</v>
      </c>
      <c r="H35" s="1122"/>
      <c r="I35" s="1122"/>
      <c r="J35" s="1123"/>
      <c r="K35" s="294">
        <v>425232</v>
      </c>
      <c r="L35" s="294">
        <v>41800</v>
      </c>
      <c r="M35" s="295">
        <v>24074</v>
      </c>
      <c r="N35" s="296">
        <v>73.599999999999994</v>
      </c>
    </row>
    <row r="36" spans="1:16" ht="27" customHeight="1">
      <c r="A36" s="248"/>
      <c r="B36" s="244"/>
      <c r="C36" s="244"/>
      <c r="D36" s="244"/>
      <c r="E36" s="244"/>
      <c r="F36" s="244"/>
      <c r="G36" s="1121" t="s">
        <v>495</v>
      </c>
      <c r="H36" s="1122"/>
      <c r="I36" s="1122"/>
      <c r="J36" s="1123"/>
      <c r="K36" s="294">
        <v>595</v>
      </c>
      <c r="L36" s="294">
        <v>58</v>
      </c>
      <c r="M36" s="295">
        <v>3724</v>
      </c>
      <c r="N36" s="296">
        <v>-98.4</v>
      </c>
    </row>
    <row r="37" spans="1:16" ht="13.5" customHeight="1">
      <c r="A37" s="248"/>
      <c r="B37" s="244"/>
      <c r="C37" s="244"/>
      <c r="D37" s="244"/>
      <c r="E37" s="244"/>
      <c r="F37" s="244"/>
      <c r="G37" s="1121" t="s">
        <v>496</v>
      </c>
      <c r="H37" s="1122"/>
      <c r="I37" s="1122"/>
      <c r="J37" s="1123"/>
      <c r="K37" s="294">
        <v>42794</v>
      </c>
      <c r="L37" s="294">
        <v>4207</v>
      </c>
      <c r="M37" s="295">
        <v>1554</v>
      </c>
      <c r="N37" s="296">
        <v>170.7</v>
      </c>
    </row>
    <row r="38" spans="1:16" ht="27" customHeight="1">
      <c r="A38" s="248"/>
      <c r="B38" s="244"/>
      <c r="C38" s="244"/>
      <c r="D38" s="244"/>
      <c r="E38" s="244"/>
      <c r="F38" s="244"/>
      <c r="G38" s="1124" t="s">
        <v>497</v>
      </c>
      <c r="H38" s="1125"/>
      <c r="I38" s="1125"/>
      <c r="J38" s="1126"/>
      <c r="K38" s="297">
        <v>49</v>
      </c>
      <c r="L38" s="297">
        <v>5</v>
      </c>
      <c r="M38" s="298">
        <v>30</v>
      </c>
      <c r="N38" s="299">
        <v>-83.3</v>
      </c>
      <c r="O38" s="293"/>
    </row>
    <row r="39" spans="1:16">
      <c r="A39" s="248"/>
      <c r="B39" s="244"/>
      <c r="C39" s="244"/>
      <c r="D39" s="244"/>
      <c r="E39" s="244"/>
      <c r="F39" s="244"/>
      <c r="G39" s="1124" t="s">
        <v>498</v>
      </c>
      <c r="H39" s="1125"/>
      <c r="I39" s="1125"/>
      <c r="J39" s="1126"/>
      <c r="K39" s="300">
        <v>-90403</v>
      </c>
      <c r="L39" s="300">
        <v>-8887</v>
      </c>
      <c r="M39" s="301">
        <v>-3836</v>
      </c>
      <c r="N39" s="302">
        <v>131.69999999999999</v>
      </c>
      <c r="O39" s="293"/>
    </row>
    <row r="40" spans="1:16" ht="27" customHeight="1">
      <c r="A40" s="248"/>
      <c r="B40" s="244"/>
      <c r="C40" s="244"/>
      <c r="D40" s="244"/>
      <c r="E40" s="244"/>
      <c r="F40" s="244"/>
      <c r="G40" s="1121" t="s">
        <v>499</v>
      </c>
      <c r="H40" s="1122"/>
      <c r="I40" s="1122"/>
      <c r="J40" s="1123"/>
      <c r="K40" s="300">
        <v>-902984</v>
      </c>
      <c r="L40" s="300">
        <v>-88763</v>
      </c>
      <c r="M40" s="301">
        <v>-78134</v>
      </c>
      <c r="N40" s="302">
        <v>13.6</v>
      </c>
      <c r="O40" s="293"/>
    </row>
    <row r="41" spans="1:16">
      <c r="A41" s="248"/>
      <c r="B41" s="244"/>
      <c r="C41" s="244"/>
      <c r="D41" s="244"/>
      <c r="E41" s="244"/>
      <c r="F41" s="244"/>
      <c r="G41" s="1127" t="s">
        <v>281</v>
      </c>
      <c r="H41" s="1128"/>
      <c r="I41" s="1128"/>
      <c r="J41" s="1129"/>
      <c r="K41" s="294">
        <v>566045</v>
      </c>
      <c r="L41" s="300">
        <v>55642</v>
      </c>
      <c r="M41" s="301">
        <v>36395</v>
      </c>
      <c r="N41" s="302">
        <v>52.9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3739910</v>
      </c>
      <c r="J51" s="320">
        <v>351033</v>
      </c>
      <c r="K51" s="321">
        <v>77.099999999999994</v>
      </c>
      <c r="L51" s="322">
        <v>147869</v>
      </c>
      <c r="M51" s="323">
        <v>16.3</v>
      </c>
      <c r="N51" s="324">
        <v>60.8</v>
      </c>
    </row>
    <row r="52" spans="1:14">
      <c r="A52" s="248"/>
      <c r="B52" s="244"/>
      <c r="C52" s="244"/>
      <c r="D52" s="244"/>
      <c r="E52" s="244"/>
      <c r="F52" s="244"/>
      <c r="G52" s="325"/>
      <c r="H52" s="326" t="s">
        <v>510</v>
      </c>
      <c r="I52" s="327">
        <v>771949</v>
      </c>
      <c r="J52" s="328">
        <v>72456</v>
      </c>
      <c r="K52" s="329">
        <v>-12.9</v>
      </c>
      <c r="L52" s="330">
        <v>63271</v>
      </c>
      <c r="M52" s="331">
        <v>-12.8</v>
      </c>
      <c r="N52" s="332">
        <v>-0.1</v>
      </c>
    </row>
    <row r="53" spans="1:14">
      <c r="A53" s="248"/>
      <c r="B53" s="244"/>
      <c r="C53" s="244"/>
      <c r="D53" s="244"/>
      <c r="E53" s="244"/>
      <c r="F53" s="244"/>
      <c r="G53" s="310" t="s">
        <v>511</v>
      </c>
      <c r="H53" s="311"/>
      <c r="I53" s="319">
        <v>2628267</v>
      </c>
      <c r="J53" s="320">
        <v>250073</v>
      </c>
      <c r="K53" s="321">
        <v>-28.8</v>
      </c>
      <c r="L53" s="322">
        <v>117242</v>
      </c>
      <c r="M53" s="323">
        <v>-20.7</v>
      </c>
      <c r="N53" s="324">
        <v>-8.1</v>
      </c>
    </row>
    <row r="54" spans="1:14">
      <c r="A54" s="248"/>
      <c r="B54" s="244"/>
      <c r="C54" s="244"/>
      <c r="D54" s="244"/>
      <c r="E54" s="244"/>
      <c r="F54" s="244"/>
      <c r="G54" s="325"/>
      <c r="H54" s="326" t="s">
        <v>510</v>
      </c>
      <c r="I54" s="327">
        <v>787346</v>
      </c>
      <c r="J54" s="328">
        <v>74914</v>
      </c>
      <c r="K54" s="329">
        <v>3.4</v>
      </c>
      <c r="L54" s="330">
        <v>59388</v>
      </c>
      <c r="M54" s="331">
        <v>-6.1</v>
      </c>
      <c r="N54" s="332">
        <v>9.5</v>
      </c>
    </row>
    <row r="55" spans="1:14">
      <c r="A55" s="248"/>
      <c r="B55" s="244"/>
      <c r="C55" s="244"/>
      <c r="D55" s="244"/>
      <c r="E55" s="244"/>
      <c r="F55" s="244"/>
      <c r="G55" s="310" t="s">
        <v>512</v>
      </c>
      <c r="H55" s="311"/>
      <c r="I55" s="319">
        <v>1336928</v>
      </c>
      <c r="J55" s="320">
        <v>128997</v>
      </c>
      <c r="K55" s="321">
        <v>-48.4</v>
      </c>
      <c r="L55" s="322">
        <v>114097</v>
      </c>
      <c r="M55" s="323">
        <v>-2.7</v>
      </c>
      <c r="N55" s="324">
        <v>-45.7</v>
      </c>
    </row>
    <row r="56" spans="1:14">
      <c r="A56" s="248"/>
      <c r="B56" s="244"/>
      <c r="C56" s="244"/>
      <c r="D56" s="244"/>
      <c r="E56" s="244"/>
      <c r="F56" s="244"/>
      <c r="G56" s="325"/>
      <c r="H56" s="326" t="s">
        <v>510</v>
      </c>
      <c r="I56" s="327">
        <v>640925</v>
      </c>
      <c r="J56" s="328">
        <v>61841</v>
      </c>
      <c r="K56" s="329">
        <v>-17.5</v>
      </c>
      <c r="L56" s="330">
        <v>61630</v>
      </c>
      <c r="M56" s="331">
        <v>3.8</v>
      </c>
      <c r="N56" s="332">
        <v>-21.3</v>
      </c>
    </row>
    <row r="57" spans="1:14">
      <c r="A57" s="248"/>
      <c r="B57" s="244"/>
      <c r="C57" s="244"/>
      <c r="D57" s="244"/>
      <c r="E57" s="244"/>
      <c r="F57" s="244"/>
      <c r="G57" s="310" t="s">
        <v>513</v>
      </c>
      <c r="H57" s="311"/>
      <c r="I57" s="319">
        <v>1646695</v>
      </c>
      <c r="J57" s="320">
        <v>159579</v>
      </c>
      <c r="K57" s="321">
        <v>23.7</v>
      </c>
      <c r="L57" s="322">
        <v>136577</v>
      </c>
      <c r="M57" s="323">
        <v>19.7</v>
      </c>
      <c r="N57" s="324">
        <v>4</v>
      </c>
    </row>
    <row r="58" spans="1:14">
      <c r="A58" s="248"/>
      <c r="B58" s="244"/>
      <c r="C58" s="244"/>
      <c r="D58" s="244"/>
      <c r="E58" s="244"/>
      <c r="F58" s="244"/>
      <c r="G58" s="325"/>
      <c r="H58" s="326" t="s">
        <v>510</v>
      </c>
      <c r="I58" s="327">
        <v>553160</v>
      </c>
      <c r="J58" s="328">
        <v>53606</v>
      </c>
      <c r="K58" s="329">
        <v>-13.3</v>
      </c>
      <c r="L58" s="330">
        <v>59645</v>
      </c>
      <c r="M58" s="331">
        <v>-3.2</v>
      </c>
      <c r="N58" s="332">
        <v>-10.1</v>
      </c>
    </row>
    <row r="59" spans="1:14">
      <c r="A59" s="248"/>
      <c r="B59" s="244"/>
      <c r="C59" s="244"/>
      <c r="D59" s="244"/>
      <c r="E59" s="244"/>
      <c r="F59" s="244"/>
      <c r="G59" s="310" t="s">
        <v>514</v>
      </c>
      <c r="H59" s="311"/>
      <c r="I59" s="319">
        <v>1934955</v>
      </c>
      <c r="J59" s="320">
        <v>190205</v>
      </c>
      <c r="K59" s="321">
        <v>19.2</v>
      </c>
      <c r="L59" s="322">
        <v>132212</v>
      </c>
      <c r="M59" s="323">
        <v>-3.2</v>
      </c>
      <c r="N59" s="324">
        <v>22.4</v>
      </c>
    </row>
    <row r="60" spans="1:14">
      <c r="A60" s="248"/>
      <c r="B60" s="244"/>
      <c r="C60" s="244"/>
      <c r="D60" s="244"/>
      <c r="E60" s="244"/>
      <c r="F60" s="244"/>
      <c r="G60" s="325"/>
      <c r="H60" s="326" t="s">
        <v>510</v>
      </c>
      <c r="I60" s="333">
        <v>603813</v>
      </c>
      <c r="J60" s="328">
        <v>59354</v>
      </c>
      <c r="K60" s="329">
        <v>10.7</v>
      </c>
      <c r="L60" s="330">
        <v>67114</v>
      </c>
      <c r="M60" s="331">
        <v>12.5</v>
      </c>
      <c r="N60" s="332">
        <v>-1.8</v>
      </c>
    </row>
    <row r="61" spans="1:14">
      <c r="A61" s="248"/>
      <c r="B61" s="244"/>
      <c r="C61" s="244"/>
      <c r="D61" s="244"/>
      <c r="E61" s="244"/>
      <c r="F61" s="244"/>
      <c r="G61" s="310" t="s">
        <v>515</v>
      </c>
      <c r="H61" s="334"/>
      <c r="I61" s="335">
        <v>2257351</v>
      </c>
      <c r="J61" s="336">
        <v>215977</v>
      </c>
      <c r="K61" s="337">
        <v>8.6</v>
      </c>
      <c r="L61" s="338">
        <v>129599</v>
      </c>
      <c r="M61" s="339">
        <v>1.9</v>
      </c>
      <c r="N61" s="324">
        <v>6.7</v>
      </c>
    </row>
    <row r="62" spans="1:14">
      <c r="A62" s="248"/>
      <c r="B62" s="244"/>
      <c r="C62" s="244"/>
      <c r="D62" s="244"/>
      <c r="E62" s="244"/>
      <c r="F62" s="244"/>
      <c r="G62" s="325"/>
      <c r="H62" s="326" t="s">
        <v>510</v>
      </c>
      <c r="I62" s="327">
        <v>671439</v>
      </c>
      <c r="J62" s="328">
        <v>64434</v>
      </c>
      <c r="K62" s="329">
        <v>-5.9</v>
      </c>
      <c r="L62" s="330">
        <v>62210</v>
      </c>
      <c r="M62" s="331">
        <v>-1.2</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topLeftCell="D28" zoomScaleNormal="10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7.61</v>
      </c>
      <c r="G47" s="12">
        <v>9.34</v>
      </c>
      <c r="H47" s="12">
        <v>10.56</v>
      </c>
      <c r="I47" s="12">
        <v>10.43</v>
      </c>
      <c r="J47" s="13">
        <v>9.5</v>
      </c>
    </row>
    <row r="48" spans="2:10" ht="57.75" customHeight="1">
      <c r="B48" s="14"/>
      <c r="C48" s="1141" t="s">
        <v>4</v>
      </c>
      <c r="D48" s="1141"/>
      <c r="E48" s="1142"/>
      <c r="F48" s="15">
        <v>8.94</v>
      </c>
      <c r="G48" s="16">
        <v>10.67</v>
      </c>
      <c r="H48" s="16">
        <v>8.8000000000000007</v>
      </c>
      <c r="I48" s="16">
        <v>7.09</v>
      </c>
      <c r="J48" s="17">
        <v>7.99</v>
      </c>
    </row>
    <row r="49" spans="2:10" ht="57.75" customHeight="1" thickBot="1">
      <c r="B49" s="18"/>
      <c r="C49" s="1143" t="s">
        <v>5</v>
      </c>
      <c r="D49" s="1143"/>
      <c r="E49" s="1144"/>
      <c r="F49" s="19" t="s">
        <v>522</v>
      </c>
      <c r="G49" s="20" t="s">
        <v>523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527</v>
      </c>
      <c r="D34" s="1151"/>
      <c r="E34" s="1152"/>
      <c r="F34" s="32">
        <v>8.94</v>
      </c>
      <c r="G34" s="33">
        <v>10.66</v>
      </c>
      <c r="H34" s="33">
        <v>8.7899999999999991</v>
      </c>
      <c r="I34" s="33">
        <v>7.09</v>
      </c>
      <c r="J34" s="34">
        <v>7.99</v>
      </c>
      <c r="K34" s="22"/>
      <c r="L34" s="22"/>
      <c r="M34" s="22"/>
      <c r="N34" s="22"/>
      <c r="O34" s="22"/>
      <c r="P34" s="22"/>
    </row>
    <row r="35" spans="1:16" ht="39" customHeight="1">
      <c r="A35" s="22"/>
      <c r="B35" s="35"/>
      <c r="C35" s="1145" t="s">
        <v>528</v>
      </c>
      <c r="D35" s="1146"/>
      <c r="E35" s="1147"/>
      <c r="F35" s="36">
        <v>4.76</v>
      </c>
      <c r="G35" s="37">
        <v>3.91</v>
      </c>
      <c r="H35" s="37">
        <v>3.6</v>
      </c>
      <c r="I35" s="37">
        <v>3.47</v>
      </c>
      <c r="J35" s="38">
        <v>4.09</v>
      </c>
      <c r="K35" s="22"/>
      <c r="L35" s="22"/>
      <c r="M35" s="22"/>
      <c r="N35" s="22"/>
      <c r="O35" s="22"/>
      <c r="P35" s="22"/>
    </row>
    <row r="36" spans="1:16" ht="39" customHeight="1">
      <c r="A36" s="22"/>
      <c r="B36" s="35"/>
      <c r="C36" s="1145" t="s">
        <v>529</v>
      </c>
      <c r="D36" s="1146"/>
      <c r="E36" s="1147"/>
      <c r="F36" s="36">
        <v>0.38</v>
      </c>
      <c r="G36" s="37">
        <v>0.35</v>
      </c>
      <c r="H36" s="37">
        <v>0.55000000000000004</v>
      </c>
      <c r="I36" s="37">
        <v>0.55000000000000004</v>
      </c>
      <c r="J36" s="38">
        <v>0.6</v>
      </c>
      <c r="K36" s="22"/>
      <c r="L36" s="22"/>
      <c r="M36" s="22"/>
      <c r="N36" s="22"/>
      <c r="O36" s="22"/>
      <c r="P36" s="22"/>
    </row>
    <row r="37" spans="1:16" ht="39" customHeight="1">
      <c r="A37" s="22"/>
      <c r="B37" s="35"/>
      <c r="C37" s="1145" t="s">
        <v>530</v>
      </c>
      <c r="D37" s="1146"/>
      <c r="E37" s="1147"/>
      <c r="F37" s="36">
        <v>0</v>
      </c>
      <c r="G37" s="37">
        <v>0</v>
      </c>
      <c r="H37" s="37">
        <v>0.83</v>
      </c>
      <c r="I37" s="37">
        <v>1.21</v>
      </c>
      <c r="J37" s="38">
        <v>0.36</v>
      </c>
      <c r="K37" s="22"/>
      <c r="L37" s="22"/>
      <c r="M37" s="22"/>
      <c r="N37" s="22"/>
      <c r="O37" s="22"/>
      <c r="P37" s="22"/>
    </row>
    <row r="38" spans="1:16" ht="39" customHeight="1">
      <c r="A38" s="22"/>
      <c r="B38" s="35"/>
      <c r="C38" s="1145" t="s">
        <v>531</v>
      </c>
      <c r="D38" s="1146"/>
      <c r="E38" s="1147"/>
      <c r="F38" s="36" t="s">
        <v>479</v>
      </c>
      <c r="G38" s="37" t="s">
        <v>479</v>
      </c>
      <c r="H38" s="37">
        <v>0.02</v>
      </c>
      <c r="I38" s="37">
        <v>0.2</v>
      </c>
      <c r="J38" s="38">
        <v>0.25</v>
      </c>
      <c r="K38" s="22"/>
      <c r="L38" s="22"/>
      <c r="M38" s="22"/>
      <c r="N38" s="22"/>
      <c r="O38" s="22"/>
      <c r="P38" s="22"/>
    </row>
    <row r="39" spans="1:16" ht="39" customHeight="1">
      <c r="A39" s="22"/>
      <c r="B39" s="35"/>
      <c r="C39" s="1145" t="s">
        <v>532</v>
      </c>
      <c r="D39" s="1146"/>
      <c r="E39" s="1147"/>
      <c r="F39" s="36">
        <v>0</v>
      </c>
      <c r="G39" s="37">
        <v>0</v>
      </c>
      <c r="H39" s="37">
        <v>0</v>
      </c>
      <c r="I39" s="37">
        <v>0.02</v>
      </c>
      <c r="J39" s="38">
        <v>0.06</v>
      </c>
      <c r="K39" s="22"/>
      <c r="L39" s="22"/>
      <c r="M39" s="22"/>
      <c r="N39" s="22"/>
      <c r="O39" s="22"/>
      <c r="P39" s="22"/>
    </row>
    <row r="40" spans="1:16" ht="39" customHeight="1">
      <c r="A40" s="22"/>
      <c r="B40" s="35"/>
      <c r="C40" s="1145" t="s">
        <v>533</v>
      </c>
      <c r="D40" s="1146"/>
      <c r="E40" s="1147"/>
      <c r="F40" s="36">
        <v>0</v>
      </c>
      <c r="G40" s="37">
        <v>0</v>
      </c>
      <c r="H40" s="37">
        <v>0</v>
      </c>
      <c r="I40" s="37">
        <v>0.01</v>
      </c>
      <c r="J40" s="38">
        <v>0</v>
      </c>
      <c r="K40" s="22"/>
      <c r="L40" s="22"/>
      <c r="M40" s="22"/>
      <c r="N40" s="22"/>
      <c r="O40" s="22"/>
      <c r="P40" s="22"/>
    </row>
    <row r="41" spans="1:16" ht="39" customHeight="1">
      <c r="A41" s="22"/>
      <c r="B41" s="35"/>
      <c r="C41" s="1145" t="s">
        <v>534</v>
      </c>
      <c r="D41" s="1146"/>
      <c r="E41" s="1147"/>
      <c r="F41" s="36">
        <v>1.05</v>
      </c>
      <c r="G41" s="37">
        <v>0.47</v>
      </c>
      <c r="H41" s="37">
        <v>0</v>
      </c>
      <c r="I41" s="37">
        <v>0.41</v>
      </c>
      <c r="J41" s="38">
        <v>0</v>
      </c>
      <c r="K41" s="22"/>
      <c r="L41" s="22"/>
      <c r="M41" s="22"/>
      <c r="N41" s="22"/>
      <c r="O41" s="22"/>
      <c r="P41" s="22"/>
    </row>
    <row r="42" spans="1:16" ht="39" customHeight="1">
      <c r="A42" s="22"/>
      <c r="B42" s="39"/>
      <c r="C42" s="1145" t="s">
        <v>535</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536</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1194</v>
      </c>
      <c r="L45" s="60">
        <v>1176</v>
      </c>
      <c r="M45" s="60">
        <v>1150</v>
      </c>
      <c r="N45" s="60">
        <v>1105</v>
      </c>
      <c r="O45" s="61">
        <v>1091</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250</v>
      </c>
      <c r="L48" s="64">
        <v>296</v>
      </c>
      <c r="M48" s="64">
        <v>306</v>
      </c>
      <c r="N48" s="64">
        <v>419</v>
      </c>
      <c r="O48" s="65">
        <v>425</v>
      </c>
      <c r="P48" s="48"/>
      <c r="Q48" s="48"/>
      <c r="R48" s="48"/>
      <c r="S48" s="48"/>
      <c r="T48" s="48"/>
      <c r="U48" s="48"/>
    </row>
    <row r="49" spans="1:21" ht="30.75" customHeight="1">
      <c r="A49" s="48"/>
      <c r="B49" s="1163"/>
      <c r="C49" s="1164"/>
      <c r="D49" s="62"/>
      <c r="E49" s="1155" t="s">
        <v>16</v>
      </c>
      <c r="F49" s="1155"/>
      <c r="G49" s="1155"/>
      <c r="H49" s="1155"/>
      <c r="I49" s="1155"/>
      <c r="J49" s="1156"/>
      <c r="K49" s="63">
        <v>4</v>
      </c>
      <c r="L49" s="64">
        <v>3</v>
      </c>
      <c r="M49" s="64">
        <v>1</v>
      </c>
      <c r="N49" s="64">
        <v>1</v>
      </c>
      <c r="O49" s="65">
        <v>1</v>
      </c>
      <c r="P49" s="48"/>
      <c r="Q49" s="48"/>
      <c r="R49" s="48"/>
      <c r="S49" s="48"/>
      <c r="T49" s="48"/>
      <c r="U49" s="48"/>
    </row>
    <row r="50" spans="1:21" ht="30.75" customHeight="1">
      <c r="A50" s="48"/>
      <c r="B50" s="1163"/>
      <c r="C50" s="1164"/>
      <c r="D50" s="62"/>
      <c r="E50" s="1155" t="s">
        <v>17</v>
      </c>
      <c r="F50" s="1155"/>
      <c r="G50" s="1155"/>
      <c r="H50" s="1155"/>
      <c r="I50" s="1155"/>
      <c r="J50" s="1156"/>
      <c r="K50" s="63">
        <v>59</v>
      </c>
      <c r="L50" s="64">
        <v>54</v>
      </c>
      <c r="M50" s="64">
        <v>53</v>
      </c>
      <c r="N50" s="64">
        <v>49</v>
      </c>
      <c r="O50" s="65">
        <v>43</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916</v>
      </c>
      <c r="L52" s="64">
        <v>904</v>
      </c>
      <c r="M52" s="64">
        <v>896</v>
      </c>
      <c r="N52" s="64">
        <v>956</v>
      </c>
      <c r="O52" s="65">
        <v>992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591</v>
      </c>
      <c r="L53" s="69">
        <v>625</v>
      </c>
      <c r="M53" s="69">
        <v>614</v>
      </c>
      <c r="N53" s="69">
        <v>618</v>
      </c>
      <c r="O53" s="70">
        <v>568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28" zoomScaleSheetLayoutView="100" workbookViewId="0">
      <selection activeCell="M51" sqref="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11108</v>
      </c>
      <c r="J41" s="83">
        <v>11151</v>
      </c>
      <c r="K41" s="83">
        <v>10904</v>
      </c>
      <c r="L41" s="83">
        <v>10626</v>
      </c>
      <c r="M41" s="84">
        <v>10427</v>
      </c>
    </row>
    <row r="42" spans="2:13" ht="27.75" customHeight="1">
      <c r="B42" s="1171"/>
      <c r="C42" s="1172"/>
      <c r="D42" s="85"/>
      <c r="E42" s="1175" t="s">
        <v>26</v>
      </c>
      <c r="F42" s="1175"/>
      <c r="G42" s="1175"/>
      <c r="H42" s="1176"/>
      <c r="I42" s="86">
        <v>406</v>
      </c>
      <c r="J42" s="87">
        <v>397</v>
      </c>
      <c r="K42" s="87">
        <v>349</v>
      </c>
      <c r="L42" s="87">
        <v>314</v>
      </c>
      <c r="M42" s="88">
        <v>271</v>
      </c>
    </row>
    <row r="43" spans="2:13" ht="27.75" customHeight="1">
      <c r="B43" s="1171"/>
      <c r="C43" s="1172"/>
      <c r="D43" s="85"/>
      <c r="E43" s="1175" t="s">
        <v>27</v>
      </c>
      <c r="F43" s="1175"/>
      <c r="G43" s="1175"/>
      <c r="H43" s="1176"/>
      <c r="I43" s="86">
        <v>3939</v>
      </c>
      <c r="J43" s="87">
        <v>3967</v>
      </c>
      <c r="K43" s="87">
        <v>4126</v>
      </c>
      <c r="L43" s="87">
        <v>4354</v>
      </c>
      <c r="M43" s="88">
        <v>4283</v>
      </c>
    </row>
    <row r="44" spans="2:13" ht="27.75" customHeight="1">
      <c r="B44" s="1171"/>
      <c r="C44" s="1172"/>
      <c r="D44" s="85"/>
      <c r="E44" s="1175" t="s">
        <v>28</v>
      </c>
      <c r="F44" s="1175"/>
      <c r="G44" s="1175"/>
      <c r="H44" s="1176"/>
      <c r="I44" s="86">
        <v>6</v>
      </c>
      <c r="J44" s="87">
        <v>3</v>
      </c>
      <c r="K44" s="87">
        <v>2</v>
      </c>
      <c r="L44" s="87">
        <v>68</v>
      </c>
      <c r="M44" s="88">
        <v>69</v>
      </c>
    </row>
    <row r="45" spans="2:13" ht="27.75" customHeight="1">
      <c r="B45" s="1171"/>
      <c r="C45" s="1172"/>
      <c r="D45" s="85"/>
      <c r="E45" s="1175" t="s">
        <v>29</v>
      </c>
      <c r="F45" s="1175"/>
      <c r="G45" s="1175"/>
      <c r="H45" s="1176"/>
      <c r="I45" s="86">
        <v>1651</v>
      </c>
      <c r="J45" s="87">
        <v>1566</v>
      </c>
      <c r="K45" s="87">
        <v>1546</v>
      </c>
      <c r="L45" s="87">
        <v>1333</v>
      </c>
      <c r="M45" s="88">
        <v>1175</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1166</v>
      </c>
      <c r="J49" s="87">
        <v>1351</v>
      </c>
      <c r="K49" s="87">
        <v>1490</v>
      </c>
      <c r="L49" s="87">
        <v>1594</v>
      </c>
      <c r="M49" s="88">
        <v>1579</v>
      </c>
    </row>
    <row r="50" spans="2:13" ht="27.75" customHeight="1">
      <c r="B50" s="1171"/>
      <c r="C50" s="1172"/>
      <c r="D50" s="85"/>
      <c r="E50" s="1175" t="s">
        <v>35</v>
      </c>
      <c r="F50" s="1175"/>
      <c r="G50" s="1175"/>
      <c r="H50" s="1176"/>
      <c r="I50" s="86">
        <v>1469</v>
      </c>
      <c r="J50" s="87">
        <v>1520</v>
      </c>
      <c r="K50" s="87">
        <v>1721</v>
      </c>
      <c r="L50" s="87">
        <v>1942</v>
      </c>
      <c r="M50" s="88">
        <v>1875</v>
      </c>
    </row>
    <row r="51" spans="2:13" ht="27.75" customHeight="1">
      <c r="B51" s="1173"/>
      <c r="C51" s="1174"/>
      <c r="D51" s="85"/>
      <c r="E51" s="1175" t="s">
        <v>36</v>
      </c>
      <c r="F51" s="1175"/>
      <c r="G51" s="1175"/>
      <c r="H51" s="1176"/>
      <c r="I51" s="86">
        <v>8051</v>
      </c>
      <c r="J51" s="87">
        <v>8269</v>
      </c>
      <c r="K51" s="87">
        <v>8567</v>
      </c>
      <c r="L51" s="87">
        <v>8853</v>
      </c>
      <c r="M51" s="88">
        <v>9092</v>
      </c>
    </row>
    <row r="52" spans="2:13" ht="27.75" customHeight="1" thickBot="1">
      <c r="B52" s="1177" t="s">
        <v>37</v>
      </c>
      <c r="C52" s="1178"/>
      <c r="D52" s="90"/>
      <c r="E52" s="1179" t="s">
        <v>38</v>
      </c>
      <c r="F52" s="1179"/>
      <c r="G52" s="1179"/>
      <c r="H52" s="1180"/>
      <c r="I52" s="91">
        <v>6423</v>
      </c>
      <c r="J52" s="92">
        <v>5943</v>
      </c>
      <c r="K52" s="92">
        <v>5149</v>
      </c>
      <c r="L52" s="92">
        <v>4307</v>
      </c>
      <c r="M52" s="93">
        <v>3679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351033</v>
      </c>
      <c r="E3" s="116"/>
      <c r="F3" s="117">
        <v>147869</v>
      </c>
      <c r="G3" s="118"/>
      <c r="H3" s="119"/>
    </row>
    <row r="4" spans="1:8">
      <c r="A4" s="120"/>
      <c r="B4" s="121"/>
      <c r="C4" s="122"/>
      <c r="D4" s="123">
        <v>72456</v>
      </c>
      <c r="E4" s="124"/>
      <c r="F4" s="125">
        <v>63271</v>
      </c>
      <c r="G4" s="126"/>
      <c r="H4" s="127"/>
    </row>
    <row r="5" spans="1:8">
      <c r="A5" s="108" t="s">
        <v>511</v>
      </c>
      <c r="B5" s="113"/>
      <c r="C5" s="114"/>
      <c r="D5" s="115">
        <v>250073</v>
      </c>
      <c r="E5" s="116"/>
      <c r="F5" s="117">
        <v>117242</v>
      </c>
      <c r="G5" s="118"/>
      <c r="H5" s="119"/>
    </row>
    <row r="6" spans="1:8">
      <c r="A6" s="120"/>
      <c r="B6" s="121"/>
      <c r="C6" s="122"/>
      <c r="D6" s="123">
        <v>74914</v>
      </c>
      <c r="E6" s="124"/>
      <c r="F6" s="125">
        <v>59388</v>
      </c>
      <c r="G6" s="126"/>
      <c r="H6" s="127"/>
    </row>
    <row r="7" spans="1:8">
      <c r="A7" s="108" t="s">
        <v>512</v>
      </c>
      <c r="B7" s="113"/>
      <c r="C7" s="114"/>
      <c r="D7" s="115">
        <v>128997</v>
      </c>
      <c r="E7" s="116"/>
      <c r="F7" s="117">
        <v>114097</v>
      </c>
      <c r="G7" s="118"/>
      <c r="H7" s="119"/>
    </row>
    <row r="8" spans="1:8">
      <c r="A8" s="120"/>
      <c r="B8" s="121"/>
      <c r="C8" s="122"/>
      <c r="D8" s="123">
        <v>61841</v>
      </c>
      <c r="E8" s="124"/>
      <c r="F8" s="125">
        <v>61630</v>
      </c>
      <c r="G8" s="126"/>
      <c r="H8" s="127"/>
    </row>
    <row r="9" spans="1:8">
      <c r="A9" s="108" t="s">
        <v>513</v>
      </c>
      <c r="B9" s="113"/>
      <c r="C9" s="114"/>
      <c r="D9" s="115">
        <v>159579</v>
      </c>
      <c r="E9" s="116"/>
      <c r="F9" s="117">
        <v>136577</v>
      </c>
      <c r="G9" s="118"/>
      <c r="H9" s="119"/>
    </row>
    <row r="10" spans="1:8">
      <c r="A10" s="120"/>
      <c r="B10" s="121"/>
      <c r="C10" s="122"/>
      <c r="D10" s="123">
        <v>53606</v>
      </c>
      <c r="E10" s="124"/>
      <c r="F10" s="125">
        <v>59645</v>
      </c>
      <c r="G10" s="126"/>
      <c r="H10" s="127"/>
    </row>
    <row r="11" spans="1:8">
      <c r="A11" s="108" t="s">
        <v>514</v>
      </c>
      <c r="B11" s="113"/>
      <c r="C11" s="114"/>
      <c r="D11" s="115">
        <v>190205</v>
      </c>
      <c r="E11" s="116"/>
      <c r="F11" s="117">
        <v>132212</v>
      </c>
      <c r="G11" s="118"/>
      <c r="H11" s="119"/>
    </row>
    <row r="12" spans="1:8">
      <c r="A12" s="120"/>
      <c r="B12" s="121"/>
      <c r="C12" s="128"/>
      <c r="D12" s="123">
        <v>59354</v>
      </c>
      <c r="E12" s="124"/>
      <c r="F12" s="125">
        <v>67114</v>
      </c>
      <c r="G12" s="126"/>
      <c r="H12" s="127"/>
    </row>
    <row r="13" spans="1:8">
      <c r="A13" s="108"/>
      <c r="B13" s="113"/>
      <c r="C13" s="129"/>
      <c r="D13" s="130">
        <v>215977</v>
      </c>
      <c r="E13" s="131"/>
      <c r="F13" s="132">
        <v>129599</v>
      </c>
      <c r="G13" s="133"/>
      <c r="H13" s="119"/>
    </row>
    <row r="14" spans="1:8">
      <c r="A14" s="120"/>
      <c r="B14" s="121"/>
      <c r="C14" s="122"/>
      <c r="D14" s="123">
        <v>64434</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8.94</v>
      </c>
      <c r="C19" s="134">
        <f>ROUND(VALUE(SUBSTITUTE(実質収支比率等に係る経年分析!G$48,"▲","-")),2)</f>
        <v>10.67</v>
      </c>
      <c r="D19" s="134">
        <f>ROUND(VALUE(SUBSTITUTE(実質収支比率等に係る経年分析!H$48,"▲","-")),2)</f>
        <v>8.8000000000000007</v>
      </c>
      <c r="E19" s="134">
        <f>ROUND(VALUE(SUBSTITUTE(実質収支比率等に係る経年分析!I$48,"▲","-")),2)</f>
        <v>7.09</v>
      </c>
      <c r="F19" s="134">
        <f>ROUND(VALUE(SUBSTITUTE(実質収支比率等に係る経年分析!J$48,"▲","-")),2)</f>
        <v>7.99</v>
      </c>
    </row>
    <row r="20" spans="1:11">
      <c r="A20" s="134" t="s">
        <v>43</v>
      </c>
      <c r="B20" s="134">
        <f>ROUND(VALUE(SUBSTITUTE(実質収支比率等に係る経年分析!F$47,"▲","-")),2)</f>
        <v>7.61</v>
      </c>
      <c r="C20" s="134">
        <f>ROUND(VALUE(SUBSTITUTE(実質収支比率等に係る経年分析!G$47,"▲","-")),2)</f>
        <v>9.34</v>
      </c>
      <c r="D20" s="134">
        <f>ROUND(VALUE(SUBSTITUTE(実質収支比率等に係る経年分析!H$47,"▲","-")),2)</f>
        <v>10.56</v>
      </c>
      <c r="E20" s="134">
        <f>ROUND(VALUE(SUBSTITUTE(実質収支比率等に係る経年分析!I$47,"▲","-")),2)</f>
        <v>10.43</v>
      </c>
      <c r="F20" s="134">
        <f>ROUND(VALUE(SUBSTITUTE(実質収支比率等に係る経年分析!J$47,"▲","-")),2)</f>
        <v>9.5</v>
      </c>
    </row>
    <row r="21" spans="1:11">
      <c r="A21" s="134" t="s">
        <v>44</v>
      </c>
      <c r="B21" s="134">
        <f>IF(ISNUMBER(VALUE(SUBSTITUTE(実質収支比率等に係る経年分析!F$49,"▲","-"))),ROUND(VALUE(SUBSTITUTE(実質収支比率等に係る経年分析!F$49,"▲","-")),2),NA())</f>
        <v>-4.43</v>
      </c>
      <c r="C21" s="134">
        <f>IF(ISNUMBER(VALUE(SUBSTITUTE(実質収支比率等に係る経年分析!G$49,"▲","-"))),ROUND(VALUE(SUBSTITUTE(実質収支比率等に係る経年分析!G$49,"▲","-")),2),NA())</f>
        <v>-2.12</v>
      </c>
      <c r="D21" s="134">
        <f>IF(ISNUMBER(VALUE(SUBSTITUTE(実質収支比率等に係る経年分析!H$49,"▲","-"))),ROUND(VALUE(SUBSTITUTE(実質収支比率等に係る経年分析!H$49,"▲","-")),2),NA())</f>
        <v>-5.35</v>
      </c>
      <c r="E21" s="134">
        <f>IF(ISNUMBER(VALUE(SUBSTITUTE(実質収支比率等に係る経年分析!I$49,"▲","-"))),ROUND(VALUE(SUBSTITUTE(実質収支比率等に係る経年分析!I$49,"▲","-")),2),NA())</f>
        <v>-6.26</v>
      </c>
      <c r="F21" s="134">
        <f>IF(ISNUMBER(VALUE(SUBSTITUTE(実質収支比率等に係る経年分析!J$49,"▲","-"))),ROUND(VALUE(SUBSTITUTE(実質収支比率等に係る経年分析!J$49,"▲","-")),2),NA())</f>
        <v>-0.61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介護老人保健施設事業特別会計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916</v>
      </c>
      <c r="E42" s="136"/>
      <c r="F42" s="136"/>
      <c r="G42" s="136">
        <f>'実質公債費比率（分子）の構造'!L$52</f>
        <v>904</v>
      </c>
      <c r="H42" s="136"/>
      <c r="I42" s="136"/>
      <c r="J42" s="136">
        <f>'実質公債費比率（分子）の構造'!M$52</f>
        <v>896</v>
      </c>
      <c r="K42" s="136"/>
      <c r="L42" s="136"/>
      <c r="M42" s="136">
        <f>'実質公債費比率（分子）の構造'!N$52</f>
        <v>956</v>
      </c>
      <c r="N42" s="136"/>
      <c r="O42" s="136"/>
      <c r="P42" s="136">
        <f>'実質公債費比率（分子）の構造'!O$52</f>
        <v>992</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59</v>
      </c>
      <c r="C44" s="136"/>
      <c r="D44" s="136"/>
      <c r="E44" s="136">
        <f>'実質公債費比率（分子）の構造'!L$50</f>
        <v>54</v>
      </c>
      <c r="F44" s="136"/>
      <c r="G44" s="136"/>
      <c r="H44" s="136">
        <f>'実質公債費比率（分子）の構造'!M$50</f>
        <v>53</v>
      </c>
      <c r="I44" s="136"/>
      <c r="J44" s="136"/>
      <c r="K44" s="136">
        <f>'実質公債費比率（分子）の構造'!N$50</f>
        <v>49</v>
      </c>
      <c r="L44" s="136"/>
      <c r="M44" s="136"/>
      <c r="N44" s="136">
        <f>'実質公債費比率（分子）の構造'!O$50</f>
        <v>43</v>
      </c>
      <c r="O44" s="136"/>
      <c r="P44" s="136"/>
    </row>
    <row r="45" spans="1:16">
      <c r="A45" s="136" t="s">
        <v>54</v>
      </c>
      <c r="B45" s="136">
        <f>'実質公債費比率（分子）の構造'!K$49</f>
        <v>4</v>
      </c>
      <c r="C45" s="136"/>
      <c r="D45" s="136"/>
      <c r="E45" s="136">
        <f>'実質公債費比率（分子）の構造'!L$49</f>
        <v>3</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250</v>
      </c>
      <c r="C46" s="136"/>
      <c r="D46" s="136"/>
      <c r="E46" s="136">
        <f>'実質公債費比率（分子）の構造'!L$48</f>
        <v>296</v>
      </c>
      <c r="F46" s="136"/>
      <c r="G46" s="136"/>
      <c r="H46" s="136">
        <f>'実質公債費比率（分子）の構造'!M$48</f>
        <v>306</v>
      </c>
      <c r="I46" s="136"/>
      <c r="J46" s="136"/>
      <c r="K46" s="136">
        <f>'実質公債費比率（分子）の構造'!N$48</f>
        <v>419</v>
      </c>
      <c r="L46" s="136"/>
      <c r="M46" s="136"/>
      <c r="N46" s="136">
        <f>'実質公債費比率（分子）の構造'!O$48</f>
        <v>425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1194</v>
      </c>
      <c r="C49" s="136"/>
      <c r="D49" s="136"/>
      <c r="E49" s="136">
        <f>'実質公債費比率（分子）の構造'!L$45</f>
        <v>1176</v>
      </c>
      <c r="F49" s="136"/>
      <c r="G49" s="136"/>
      <c r="H49" s="136">
        <f>'実質公債費比率（分子）の構造'!M$45</f>
        <v>1150</v>
      </c>
      <c r="I49" s="136"/>
      <c r="J49" s="136"/>
      <c r="K49" s="136">
        <f>'実質公債費比率（分子）の構造'!N$45</f>
        <v>1105</v>
      </c>
      <c r="L49" s="136"/>
      <c r="M49" s="136"/>
      <c r="N49" s="136">
        <f>'実質公債費比率（分子）の構造'!O$45</f>
        <v>1091</v>
      </c>
      <c r="O49" s="136"/>
      <c r="P49" s="136"/>
    </row>
    <row r="50" spans="1:16">
      <c r="A50" s="136" t="s">
        <v>59</v>
      </c>
      <c r="B50" s="136" t="e">
        <f>NA()</f>
        <v>#N/A</v>
      </c>
      <c r="C50" s="136">
        <f>IF(ISNUMBER('実質公債費比率（分子）の構造'!K$53),'実質公債費比率（分子）の構造'!K$53,NA())</f>
        <v>591</v>
      </c>
      <c r="D50" s="136" t="e">
        <f>NA()</f>
        <v>#N/A</v>
      </c>
      <c r="E50" s="136" t="e">
        <f>NA()</f>
        <v>#N/A</v>
      </c>
      <c r="F50" s="136">
        <f>IF(ISNUMBER('実質公債費比率（分子）の構造'!L$53),'実質公債費比率（分子）の構造'!L$53,NA())</f>
        <v>625</v>
      </c>
      <c r="G50" s="136" t="e">
        <f>NA()</f>
        <v>#N/A</v>
      </c>
      <c r="H50" s="136" t="e">
        <f>NA()</f>
        <v>#N/A</v>
      </c>
      <c r="I50" s="136">
        <f>IF(ISNUMBER('実質公債費比率（分子）の構造'!M$53),'実質公債費比率（分子）の構造'!M$53,NA())</f>
        <v>614</v>
      </c>
      <c r="J50" s="136" t="e">
        <f>NA()</f>
        <v>#N/A</v>
      </c>
      <c r="K50" s="136" t="e">
        <f>NA()</f>
        <v>#N/A</v>
      </c>
      <c r="L50" s="136">
        <f>IF(ISNUMBER('実質公債費比率（分子）の構造'!N$53),'実質公債費比率（分子）の構造'!N$53,NA())</f>
        <v>618</v>
      </c>
      <c r="M50" s="136" t="e">
        <f>NA()</f>
        <v>#N/A</v>
      </c>
      <c r="N50" s="136" t="e">
        <f>NA()</f>
        <v>#N/A</v>
      </c>
      <c r="O50" s="136">
        <f>IF(ISNUMBER('実質公債費比率（分子）の構造'!O$53),'実質公債費比率（分子）の構造'!O$53,NA())</f>
        <v>568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8051</v>
      </c>
      <c r="E56" s="135"/>
      <c r="F56" s="135"/>
      <c r="G56" s="135">
        <f>'将来負担比率（分子）の構造'!J$51</f>
        <v>8269</v>
      </c>
      <c r="H56" s="135"/>
      <c r="I56" s="135"/>
      <c r="J56" s="135">
        <f>'将来負担比率（分子）の構造'!K$51</f>
        <v>8567</v>
      </c>
      <c r="K56" s="135"/>
      <c r="L56" s="135"/>
      <c r="M56" s="135">
        <f>'将来負担比率（分子）の構造'!L$51</f>
        <v>8853</v>
      </c>
      <c r="N56" s="135"/>
      <c r="O56" s="135"/>
      <c r="P56" s="135">
        <f>'将来負担比率（分子）の構造'!M$51</f>
        <v>9092</v>
      </c>
    </row>
    <row r="57" spans="1:16">
      <c r="A57" s="135" t="s">
        <v>35</v>
      </c>
      <c r="B57" s="135"/>
      <c r="C57" s="135"/>
      <c r="D57" s="135">
        <f>'将来負担比率（分子）の構造'!I$50</f>
        <v>1469</v>
      </c>
      <c r="E57" s="135"/>
      <c r="F57" s="135"/>
      <c r="G57" s="135">
        <f>'将来負担比率（分子）の構造'!J$50</f>
        <v>1520</v>
      </c>
      <c r="H57" s="135"/>
      <c r="I57" s="135"/>
      <c r="J57" s="135">
        <f>'将来負担比率（分子）の構造'!K$50</f>
        <v>1721</v>
      </c>
      <c r="K57" s="135"/>
      <c r="L57" s="135"/>
      <c r="M57" s="135">
        <f>'将来負担比率（分子）の構造'!L$50</f>
        <v>1942</v>
      </c>
      <c r="N57" s="135"/>
      <c r="O57" s="135"/>
      <c r="P57" s="135">
        <f>'将来負担比率（分子）の構造'!M$50</f>
        <v>1875</v>
      </c>
    </row>
    <row r="58" spans="1:16">
      <c r="A58" s="135" t="s">
        <v>34</v>
      </c>
      <c r="B58" s="135"/>
      <c r="C58" s="135"/>
      <c r="D58" s="135">
        <f>'将来負担比率（分子）の構造'!I$49</f>
        <v>1166</v>
      </c>
      <c r="E58" s="135"/>
      <c r="F58" s="135"/>
      <c r="G58" s="135">
        <f>'将来負担比率（分子）の構造'!J$49</f>
        <v>1351</v>
      </c>
      <c r="H58" s="135"/>
      <c r="I58" s="135"/>
      <c r="J58" s="135">
        <f>'将来負担比率（分子）の構造'!K$49</f>
        <v>1490</v>
      </c>
      <c r="K58" s="135"/>
      <c r="L58" s="135"/>
      <c r="M58" s="135">
        <f>'将来負担比率（分子）の構造'!L$49</f>
        <v>1594</v>
      </c>
      <c r="N58" s="135"/>
      <c r="O58" s="135"/>
      <c r="P58" s="135">
        <f>'将来負担比率（分子）の構造'!M$49</f>
        <v>1579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1651</v>
      </c>
      <c r="C62" s="135"/>
      <c r="D62" s="135"/>
      <c r="E62" s="135">
        <f>'将来負担比率（分子）の構造'!J$45</f>
        <v>1566</v>
      </c>
      <c r="F62" s="135"/>
      <c r="G62" s="135"/>
      <c r="H62" s="135">
        <f>'将来負担比率（分子）の構造'!K$45</f>
        <v>1546</v>
      </c>
      <c r="I62" s="135"/>
      <c r="J62" s="135"/>
      <c r="K62" s="135">
        <f>'将来負担比率（分子）の構造'!L$45</f>
        <v>1333</v>
      </c>
      <c r="L62" s="135"/>
      <c r="M62" s="135"/>
      <c r="N62" s="135">
        <f>'将来負担比率（分子）の構造'!M$45</f>
        <v>1175</v>
      </c>
      <c r="O62" s="135"/>
      <c r="P62" s="135"/>
    </row>
    <row r="63" spans="1:16">
      <c r="A63" s="135" t="s">
        <v>28</v>
      </c>
      <c r="B63" s="135">
        <f>'将来負担比率（分子）の構造'!I$44</f>
        <v>6</v>
      </c>
      <c r="C63" s="135"/>
      <c r="D63" s="135"/>
      <c r="E63" s="135">
        <f>'将来負担比率（分子）の構造'!J$44</f>
        <v>3</v>
      </c>
      <c r="F63" s="135"/>
      <c r="G63" s="135"/>
      <c r="H63" s="135">
        <f>'将来負担比率（分子）の構造'!K$44</f>
        <v>2</v>
      </c>
      <c r="I63" s="135"/>
      <c r="J63" s="135"/>
      <c r="K63" s="135">
        <f>'将来負担比率（分子）の構造'!L$44</f>
        <v>68</v>
      </c>
      <c r="L63" s="135"/>
      <c r="M63" s="135"/>
      <c r="N63" s="135">
        <f>'将来負担比率（分子）の構造'!M$44</f>
        <v>69</v>
      </c>
      <c r="O63" s="135"/>
      <c r="P63" s="135"/>
    </row>
    <row r="64" spans="1:16">
      <c r="A64" s="135" t="s">
        <v>27</v>
      </c>
      <c r="B64" s="135">
        <f>'将来負担比率（分子）の構造'!I$43</f>
        <v>3939</v>
      </c>
      <c r="C64" s="135"/>
      <c r="D64" s="135"/>
      <c r="E64" s="135">
        <f>'将来負担比率（分子）の構造'!J$43</f>
        <v>3967</v>
      </c>
      <c r="F64" s="135"/>
      <c r="G64" s="135"/>
      <c r="H64" s="135">
        <f>'将来負担比率（分子）の構造'!K$43</f>
        <v>4126</v>
      </c>
      <c r="I64" s="135"/>
      <c r="J64" s="135"/>
      <c r="K64" s="135">
        <f>'将来負担比率（分子）の構造'!L$43</f>
        <v>4354</v>
      </c>
      <c r="L64" s="135"/>
      <c r="M64" s="135"/>
      <c r="N64" s="135">
        <f>'将来負担比率（分子）の構造'!M$43</f>
        <v>4283</v>
      </c>
      <c r="O64" s="135"/>
      <c r="P64" s="135"/>
    </row>
    <row r="65" spans="1:16">
      <c r="A65" s="135" t="s">
        <v>26</v>
      </c>
      <c r="B65" s="135">
        <f>'将来負担比率（分子）の構造'!I$42</f>
        <v>406</v>
      </c>
      <c r="C65" s="135"/>
      <c r="D65" s="135"/>
      <c r="E65" s="135">
        <f>'将来負担比率（分子）の構造'!J$42</f>
        <v>397</v>
      </c>
      <c r="F65" s="135"/>
      <c r="G65" s="135"/>
      <c r="H65" s="135">
        <f>'将来負担比率（分子）の構造'!K$42</f>
        <v>349</v>
      </c>
      <c r="I65" s="135"/>
      <c r="J65" s="135"/>
      <c r="K65" s="135">
        <f>'将来負担比率（分子）の構造'!L$42</f>
        <v>314</v>
      </c>
      <c r="L65" s="135"/>
      <c r="M65" s="135"/>
      <c r="N65" s="135">
        <f>'将来負担比率（分子）の構造'!M$42</f>
        <v>271</v>
      </c>
      <c r="O65" s="135"/>
      <c r="P65" s="135"/>
    </row>
    <row r="66" spans="1:16">
      <c r="A66" s="135" t="s">
        <v>25</v>
      </c>
      <c r="B66" s="135">
        <f>'将来負担比率（分子）の構造'!I$41</f>
        <v>11108</v>
      </c>
      <c r="C66" s="135"/>
      <c r="D66" s="135"/>
      <c r="E66" s="135">
        <f>'将来負担比率（分子）の構造'!J$41</f>
        <v>11151</v>
      </c>
      <c r="F66" s="135"/>
      <c r="G66" s="135"/>
      <c r="H66" s="135">
        <f>'将来負担比率（分子）の構造'!K$41</f>
        <v>10904</v>
      </c>
      <c r="I66" s="135"/>
      <c r="J66" s="135"/>
      <c r="K66" s="135">
        <f>'将来負担比率（分子）の構造'!L$41</f>
        <v>10626</v>
      </c>
      <c r="L66" s="135"/>
      <c r="M66" s="135"/>
      <c r="N66" s="135">
        <f>'将来負担比率（分子）の構造'!M$41</f>
        <v>10427</v>
      </c>
      <c r="O66" s="135"/>
      <c r="P66" s="135"/>
    </row>
    <row r="67" spans="1:16">
      <c r="A67" s="135" t="s">
        <v>63</v>
      </c>
      <c r="B67" s="135" t="e">
        <f>NA()</f>
        <v>#N/A</v>
      </c>
      <c r="C67" s="135">
        <f>IF(ISNUMBER('将来負担比率（分子）の構造'!I$52), IF('将来負担比率（分子）の構造'!I$52 &lt; 0, 0, '将来負担比率（分子）の構造'!I$52), NA())</f>
        <v>6423</v>
      </c>
      <c r="D67" s="135" t="e">
        <f>NA()</f>
        <v>#N/A</v>
      </c>
      <c r="E67" s="135" t="e">
        <f>NA()</f>
        <v>#N/A</v>
      </c>
      <c r="F67" s="135">
        <f>IF(ISNUMBER('将来負担比率（分子）の構造'!J$52), IF('将来負担比率（分子）の構造'!J$52 &lt; 0, 0, '将来負担比率（分子）の構造'!J$52), NA())</f>
        <v>5943</v>
      </c>
      <c r="G67" s="135" t="e">
        <f>NA()</f>
        <v>#N/A</v>
      </c>
      <c r="H67" s="135" t="e">
        <f>NA()</f>
        <v>#N/A</v>
      </c>
      <c r="I67" s="135">
        <f>IF(ISNUMBER('将来負担比率（分子）の構造'!K$52), IF('将来負担比率（分子）の構造'!K$52 &lt; 0, 0, '将来負担比率（分子）の構造'!K$52), NA())</f>
        <v>5149</v>
      </c>
      <c r="J67" s="135" t="e">
        <f>NA()</f>
        <v>#N/A</v>
      </c>
      <c r="K67" s="135" t="e">
        <f>NA()</f>
        <v>#N/A</v>
      </c>
      <c r="L67" s="135">
        <f>IF(ISNUMBER('将来負担比率（分子）の構造'!L$52), IF('将来負担比率（分子）の構造'!L$52 &lt; 0, 0, '将来負担比率（分子）の構造'!L$52), NA())</f>
        <v>4307</v>
      </c>
      <c r="M67" s="135" t="e">
        <f>NA()</f>
        <v>#N/A</v>
      </c>
      <c r="N67" s="135" t="e">
        <f>NA()</f>
        <v>#N/A</v>
      </c>
      <c r="O67" s="135">
        <f>IF(ISNUMBER('将来負担比率（分子）の構造'!M$52), IF('将来負担比率（分子）の構造'!M$52 &lt; 0, 0, '将来負担比率（分子）の構造'!M$52), NA())</f>
        <v>3679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2016-04-20T05:20:37Z</cp:lastPrinted>
  <dcterms:created xsi:type="dcterms:W3CDTF">2016-02-15T00:30:24Z</dcterms:created>
  <dcterms:modified xsi:type="dcterms:W3CDTF">2016-04-20T05:25:49Z</dcterms:modified>
  <cp:category/>
</cp:coreProperties>
</file>