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k662fs\共有フォルダ\02 総合政策課\02 財政係\01ﾒｰﾙ\R3\財政状況資料集\20210922【照会10.22掲載】令和元年度財政状況資料集の作成について（２回目）\ホームページへ掲載するデータ\"/>
    </mc:Choice>
  </mc:AlternateContent>
  <bookViews>
    <workbookView xWindow="-120" yWindow="-120" windowWidth="29040" windowHeight="158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C37" i="10"/>
  <c r="CO36" i="10"/>
  <c r="BE36" i="10"/>
  <c r="AM36" i="10"/>
  <c r="C36" i="10"/>
  <c r="CO35" i="10"/>
  <c r="C35" i="10"/>
  <c r="U34" i="10"/>
  <c r="U35" i="10" s="1"/>
  <c r="C34" i="10"/>
  <c r="U36" i="10" l="1"/>
  <c r="U37"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l="1"/>
  <c r="BW35" i="10" s="1"/>
  <c r="BW36" i="10" s="1"/>
  <c r="BW37" i="10" s="1"/>
  <c r="BE35" i="10"/>
  <c r="CO34" i="10" l="1"/>
</calcChain>
</file>

<file path=xl/sharedStrings.xml><?xml version="1.0" encoding="utf-8"?>
<sst xmlns="http://schemas.openxmlformats.org/spreadsheetml/2006/main" count="1061" uniqueCount="597">
  <si>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</si>
  <si>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</si>
  <si>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</si>
  <si>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</si>
  <si>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</si>
  <si>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</si>
  <si>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</si>
  <si>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</si>
  <si>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</si>
  <si>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</si>
  <si>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</si>
  <si>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</si>
  <si>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</si>
  <si>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</si>
  <si>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</si>
  <si>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</si>
  <si>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</si>
  <si>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</si>
  <si>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</si>
  <si>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</si>
  <si>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</si>
  <si>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</si>
  <si>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</si>
  <si>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</si>
  <si>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</si>
  <si>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</si>
  <si>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</si>
  <si>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</si>
  <si>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</si>
  <si>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</si>
  <si>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</si>
  <si>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</si>
  <si>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</si>
  <si>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</si>
  <si>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</si>
  <si>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</si>
  <si>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</si>
  <si>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</si>
  <si>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</si>
  <si>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</si>
  <si>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</si>
  <si>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</si>
  <si>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</si>
  <si>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</si>
  <si>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</si>
  <si>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</si>
  <si>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</si>
  <si>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</si>
  <si>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</si>
  <si>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</si>
  <si>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</si>
  <si>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</si>
  <si>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</si>
  <si>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</si>
  <si>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</si>
  <si>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</si>
  <si>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</si>
  <si>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</si>
  <si>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</si>
  <si>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</si>
  <si>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</si>
  <si>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</si>
  <si>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</si>
  <si>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</si>
  <si>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</si>
  <si>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</si>
  <si>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</si>
  <si>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</si>
  <si>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</si>
  <si>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</si>
  <si>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</si>
  <si>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</si>
  <si>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</si>
  <si>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</si>
  <si>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</si>
  <si>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</si>
  <si>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</si>
  <si>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</si>
  <si>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</si>
  <si>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</si>
  <si>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</si>
  <si>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</si>
  <si>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</si>
  <si>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</si>
  <si>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</si>
  <si>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</si>
  <si>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</si>
  <si>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</si>
  <si>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</si>
  <si>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</si>
  <si>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</si>
  <si>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</si>
  <si>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</si>
  <si>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</si>
  <si>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</si>
  <si>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</si>
  <si>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</si>
  <si>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厚岸町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</si>
  <si>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</si>
  <si>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</si>
  <si>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</si>
  <si>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</si>
  <si>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</si>
  <si>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</si>
  <si>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</si>
  <si>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</si>
  <si>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</si>
  <si>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</si>
  <si>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</si>
  <si>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</si>
  <si>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</si>
  <si>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</si>
  <si>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</si>
  <si>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</si>
  <si>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</si>
  <si>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</si>
  <si>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</si>
  <si>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</si>
  <si>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</si>
  <si>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</si>
  <si>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</si>
  <si>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</si>
  <si>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</si>
  <si>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</si>
  <si>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</si>
  <si>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</si>
  <si>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</si>
  <si>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</si>
  <si>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</si>
  <si>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</si>
  <si>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</si>
  <si>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</si>
  <si>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</si>
  <si>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</si>
  <si>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</si>
  <si>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</si>
  <si>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</si>
  <si>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</si>
  <si>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</si>
  <si>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</si>
  <si>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</si>
  <si>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</si>
  <si>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</si>
  <si>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</si>
  <si>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</si>
  <si>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</si>
  <si>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</si>
  <si>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</si>
  <si>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</si>
  <si>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5"/>
  </si>
  <si>
    <t>うち日本人(％)</t>
    <phoneticPr fontId="5"/>
  </si>
  <si>
    <t>-2.5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</si>
  <si>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</si>
  <si>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</si>
  <si>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</si>
  <si>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</si>
  <si>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</si>
  <si>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</si>
  <si>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</si>
  <si>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</si>
  <si>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</si>
  <si>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</si>
  <si>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</si>
  <si>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</si>
  <si>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</si>
  <si>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</si>
  <si>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</si>
  <si>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</si>
  <si>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</si>
  <si>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</si>
  <si>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</si>
  <si>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</si>
  <si>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</si>
  <si>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</si>
  <si>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</si>
  <si>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</si>
  <si>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</si>
  <si>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</si>
  <si>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</si>
  <si>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</si>
  <si>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</si>
  <si>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</si>
  <si>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</si>
  <si>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</si>
  <si>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</si>
  <si>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</si>
  <si>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</si>
  <si>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</si>
  <si>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</si>
  <si>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</si>
  <si>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</si>
  <si>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</si>
  <si>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</si>
  <si>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</si>
  <si>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</si>
  <si>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</si>
  <si>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</si>
  <si>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</si>
  <si>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</si>
  <si>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</si>
  <si>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</si>
  <si>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</si>
  <si>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</si>
  <si>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</si>
  <si>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</si>
  <si>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</si>
  <si>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</si>
  <si>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</si>
  <si>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</si>
  <si>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</si>
  <si>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</si>
  <si>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</si>
  <si>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北海道厚岸町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</si>
  <si>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</si>
  <si>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</si>
  <si>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</si>
  <si>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</si>
  <si>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</si>
  <si>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</si>
  <si>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</si>
  <si>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</si>
  <si>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</si>
  <si>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</si>
  <si>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</si>
  <si>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</si>
  <si>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</si>
  <si>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</si>
  <si>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</si>
  <si>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</si>
  <si>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</si>
  <si>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</si>
  <si>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</si>
  <si>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</si>
  <si>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</si>
  <si>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</si>
  <si>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</si>
  <si>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</si>
  <si>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</si>
  <si>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</si>
  <si>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</si>
  <si>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</si>
  <si>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</si>
  <si>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</si>
  <si>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</si>
  <si>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</si>
  <si>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</si>
  <si>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</si>
  <si>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</si>
  <si>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</si>
  <si>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</si>
  <si>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</si>
  <si>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</si>
  <si>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</si>
  <si>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</si>
  <si>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</si>
  <si>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</si>
  <si>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</si>
  <si>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</si>
  <si>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</si>
  <si>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</si>
  <si>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</si>
  <si>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</si>
  <si>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</si>
  <si>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</si>
  <si>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</si>
  <si>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</si>
  <si>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</si>
  <si>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</si>
  <si>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</si>
  <si>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</si>
  <si>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</si>
  <si>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</si>
  <si>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</si>
  <si>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</si>
  <si>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</si>
  <si>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</si>
  <si>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</si>
  <si>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</si>
  <si>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</si>
  <si>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</si>
  <si>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</si>
  <si>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</si>
  <si>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</si>
  <si>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</si>
  <si>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</si>
  <si>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</si>
  <si>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</si>
  <si>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</si>
  <si>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</si>
  <si>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</si>
  <si>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</si>
  <si>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</si>
  <si>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</si>
  <si>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</si>
  <si>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</si>
  <si>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</si>
  <si>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</si>
  <si>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</si>
  <si>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</si>
  <si>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</si>
  <si>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</si>
  <si>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</si>
  <si>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</si>
  <si>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</si>
  <si>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</si>
  <si>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</si>
  <si>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</si>
  <si>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</si>
  <si>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</si>
  <si>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</si>
  <si>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</si>
  <si>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</si>
  <si>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</si>
  <si>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</si>
  <si>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</si>
  <si>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</si>
  <si>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</si>
  <si>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</si>
  <si>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</si>
  <si>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</si>
  <si>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</si>
  <si>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</si>
  <si>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</si>
  <si>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</si>
  <si>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</si>
  <si>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</si>
  <si>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</si>
  <si>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</si>
  <si>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</si>
  <si>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</si>
  <si>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</si>
  <si>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</si>
  <si>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</si>
  <si>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</si>
  <si>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</si>
  <si>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</si>
  <si>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</si>
  <si>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</si>
  <si>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</si>
  <si>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</si>
  <si>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</si>
  <si>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</si>
  <si>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</si>
  <si>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</si>
  <si>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</si>
  <si>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</si>
  <si>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</si>
  <si>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</si>
  <si>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</si>
  <si>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</si>
  <si>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</si>
  <si>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</si>
  <si>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</si>
  <si>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</si>
  <si>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</si>
  <si>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</si>
  <si>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</si>
  <si>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</si>
  <si>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</si>
  <si>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</si>
  <si>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</si>
  <si>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</si>
  <si>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</si>
  <si>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</si>
  <si>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</si>
  <si>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北海道厚岸町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</si>
  <si>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</si>
  <si>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</si>
  <si>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</si>
  <si>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</si>
  <si>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</si>
  <si>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</si>
  <si>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</si>
  <si>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</si>
  <si>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</si>
  <si>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</si>
  <si>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</si>
  <si>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</si>
  <si>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</si>
  <si>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</si>
  <si>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</si>
  <si>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</si>
  <si>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</si>
  <si>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</si>
  <si>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</si>
  <si>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</si>
  <si>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</si>
  <si>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</si>
  <si>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</si>
  <si>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</si>
  <si>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</si>
  <si>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</si>
  <si>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</si>
  <si>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</si>
  <si>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</si>
  <si>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</si>
  <si>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</si>
  <si>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</si>
  <si>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</si>
  <si>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</si>
  <si>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</si>
  <si>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t>
    <phoneticPr fontId="5"/>
  </si>
  <si>
    <t>後期高齢者医療特別会計</t>
    <phoneticPr fontId="5"/>
  </si>
  <si>
    <t>介護老人保健施設事業特別会計</t>
    <phoneticPr fontId="5"/>
  </si>
  <si>
    <t>水道事業会計</t>
    <phoneticPr fontId="5"/>
  </si>
  <si>
    <t>法適用企業</t>
    <phoneticPr fontId="5"/>
  </si>
  <si>
    <t>病院事業会計</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</si>
  <si>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</si>
  <si>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</si>
  <si>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</si>
  <si>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</si>
  <si>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</si>
  <si>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</si>
  <si>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</si>
  <si>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</si>
  <si>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</si>
  <si>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</si>
  <si>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</si>
  <si>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</si>
  <si>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</si>
  <si>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</si>
  <si>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</si>
  <si>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</si>
  <si>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</si>
  <si>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</si>
  <si>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</si>
  <si>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</si>
  <si>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</si>
  <si>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</si>
  <si>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</si>
  <si>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</si>
  <si>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</si>
  <si>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</si>
  <si>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</si>
  <si>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</si>
  <si>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</si>
  <si>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</si>
  <si>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</si>
  <si>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</si>
  <si>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</si>
  <si>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</si>
  <si>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</si>
  <si>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</si>
  <si>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</si>
  <si>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</si>
  <si>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</si>
  <si>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</si>
  <si>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</si>
  <si>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</si>
  <si>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</si>
  <si>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</si>
  <si>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</si>
  <si>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</si>
  <si>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</si>
  <si>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</si>
  <si>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</si>
  <si>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</si>
  <si>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</si>
  <si>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</si>
  <si>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</si>
  <si>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</si>
  <si>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</si>
  <si>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</si>
  <si>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</si>
  <si>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</si>
  <si>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</si>
  <si>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</si>
  <si>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</si>
  <si>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</si>
  <si>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</si>
  <si>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</si>
  <si>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</si>
  <si>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</si>
  <si>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</si>
  <si>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</si>
  <si>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</si>
  <si>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</si>
  <si>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</si>
  <si>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</si>
  <si>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</si>
  <si>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</si>
  <si>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</si>
  <si>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</si>
  <si>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</si>
  <si>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</si>
  <si>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</si>
  <si>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</si>
  <si>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</si>
  <si>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</si>
  <si>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</si>
  <si>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</si>
  <si>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</si>
  <si>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</si>
  <si>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</si>
  <si>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</si>
  <si>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</si>
  <si>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</si>
  <si>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</si>
  <si>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</si>
  <si>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</si>
  <si>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</si>
  <si>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</si>
  <si>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</si>
  <si>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</si>
  <si>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</si>
  <si>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</si>
  <si>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</si>
  <si>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</si>
  <si>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</si>
  <si>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</si>
  <si>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</si>
  <si>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</si>
  <si>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</si>
  <si>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</si>
  <si>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</si>
  <si>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</si>
  <si>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</si>
  <si>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</si>
  <si>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</si>
  <si>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</si>
  <si>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</si>
  <si>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</si>
  <si>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</si>
  <si>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</si>
  <si>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</si>
  <si>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</si>
  <si>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</si>
  <si>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</si>
  <si>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</si>
  <si>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</si>
  <si>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</si>
  <si>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</si>
  <si>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</si>
  <si>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</si>
  <si>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</si>
  <si>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</si>
  <si>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</si>
  <si>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</si>
  <si>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</si>
  <si>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</si>
  <si>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</si>
  <si>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</si>
  <si>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</si>
  <si>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</si>
  <si>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</si>
  <si>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</si>
  <si>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</si>
  <si>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</si>
  <si>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</si>
  <si>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4.43</t>
  </si>
  <si>
    <t>▲ 3.57</t>
  </si>
  <si>
    <t>▲ 6.87</t>
  </si>
  <si>
    <t>▲ 7.93</t>
  </si>
  <si>
    <t>一般会計</t>
  </si>
  <si>
    <t>水道事業会計</t>
  </si>
  <si>
    <t>国民健康保険特別会計</t>
  </si>
  <si>
    <t>介護老人保健施設事業特別会計</t>
  </si>
  <si>
    <t>後期高齢者医療特別会計</t>
  </si>
  <si>
    <t>介護保険特別会計</t>
  </si>
  <si>
    <t>病院事業会計</t>
  </si>
  <si>
    <t>簡易水道事業特別会計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</si>
  <si>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</si>
  <si>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</si>
  <si>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</si>
  <si>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</si>
  <si>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</si>
  <si>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</si>
  <si>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</si>
  <si>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</si>
  <si>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</si>
  <si>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</si>
  <si>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t>
    <phoneticPr fontId="2"/>
  </si>
  <si>
    <t>-</t>
    <phoneticPr fontId="2"/>
  </si>
  <si>
    <t>厚岸味覚ターミナル</t>
    <rPh sb="0" eb="2">
      <t>アッケシ</t>
    </rPh>
    <rPh sb="2" eb="4">
      <t>ミカク</t>
    </rPh>
    <phoneticPr fontId="2"/>
  </si>
  <si>
    <t>-</t>
    <phoneticPr fontId="2"/>
  </si>
  <si>
    <t>地域づくり推進基金</t>
    <rPh sb="0" eb="2">
      <t>チイキ</t>
    </rPh>
    <rPh sb="5" eb="7">
      <t>スイシン</t>
    </rPh>
    <rPh sb="7" eb="9">
      <t>キキン</t>
    </rPh>
    <phoneticPr fontId="5"/>
  </si>
  <si>
    <t>ふるさと納税基金</t>
    <rPh sb="4" eb="6">
      <t>ノウゼイ</t>
    </rPh>
    <rPh sb="6" eb="8">
      <t>キキン</t>
    </rPh>
    <phoneticPr fontId="5"/>
  </si>
  <si>
    <t>環境保全基金</t>
    <rPh sb="0" eb="2">
      <t>カンキョウ</t>
    </rPh>
    <rPh sb="2" eb="4">
      <t>ホゼン</t>
    </rPh>
    <rPh sb="4" eb="6">
      <t>キキン</t>
    </rPh>
    <phoneticPr fontId="5"/>
  </si>
  <si>
    <t>老人福祉基金</t>
    <rPh sb="0" eb="2">
      <t>ロウジン</t>
    </rPh>
    <rPh sb="2" eb="4">
      <t>フクシ</t>
    </rPh>
    <rPh sb="4" eb="6">
      <t>キキン</t>
    </rPh>
    <phoneticPr fontId="5"/>
  </si>
  <si>
    <t>特定防衛施設周辺整備調整交付金事業基金</t>
    <rPh sb="0" eb="2">
      <t>トクテイ</t>
    </rPh>
    <rPh sb="2" eb="4">
      <t>ボウエイ</t>
    </rPh>
    <rPh sb="4" eb="6">
      <t>シセツ</t>
    </rPh>
    <rPh sb="6" eb="8">
      <t>シュウヘン</t>
    </rPh>
    <rPh sb="8" eb="10">
      <t>セイビ</t>
    </rPh>
    <rPh sb="10" eb="12">
      <t>チョウセイ</t>
    </rPh>
    <rPh sb="12" eb="15">
      <t>コウフキン</t>
    </rPh>
    <rPh sb="15" eb="17">
      <t>ジギョウ</t>
    </rPh>
    <rPh sb="17" eb="19">
      <t>キキン</t>
    </rPh>
    <phoneticPr fontId="5"/>
  </si>
  <si>
    <t>-</t>
    <phoneticPr fontId="2"/>
  </si>
  <si>
    <t>釧路広域連合</t>
    <rPh sb="0" eb="2">
      <t>クシロ</t>
    </rPh>
    <rPh sb="2" eb="4">
      <t>コウイキ</t>
    </rPh>
    <rPh sb="4" eb="6">
      <t>レンゴウ</t>
    </rPh>
    <phoneticPr fontId="5"/>
  </si>
  <si>
    <t>釧路公立大学事務組合</t>
    <rPh sb="0" eb="2">
      <t>クシロ</t>
    </rPh>
    <rPh sb="2" eb="4">
      <t>コウリツ</t>
    </rPh>
    <rPh sb="4" eb="6">
      <t>ダイガク</t>
    </rPh>
    <rPh sb="6" eb="8">
      <t>ジム</t>
    </rPh>
    <rPh sb="8" eb="10">
      <t>クミアイ</t>
    </rPh>
    <phoneticPr fontId="5"/>
  </si>
  <si>
    <t>釧路東部消防組合</t>
    <rPh sb="0" eb="2">
      <t>クシロ</t>
    </rPh>
    <rPh sb="2" eb="4">
      <t>トウブ</t>
    </rPh>
    <rPh sb="4" eb="6">
      <t>ショウボウ</t>
    </rPh>
    <rPh sb="6" eb="8">
      <t>クミアイ</t>
    </rPh>
    <phoneticPr fontId="2"/>
  </si>
  <si>
    <t>釧路・根室広域地方税滞納整理機構</t>
    <rPh sb="0" eb="2">
      <t>クシロ</t>
    </rPh>
    <rPh sb="3" eb="5">
      <t>ネムロ</t>
    </rPh>
    <rPh sb="5" eb="7">
      <t>コウイキ</t>
    </rPh>
    <rPh sb="7" eb="9">
      <t>チホウ</t>
    </rPh>
    <rPh sb="9" eb="10">
      <t>ゼイ</t>
    </rPh>
    <rPh sb="10" eb="12">
      <t>タイノウ</t>
    </rPh>
    <rPh sb="12" eb="14">
      <t>セイリ</t>
    </rPh>
    <rPh sb="14" eb="16">
      <t>キコウ</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</si>
  <si>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</si>
  <si>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</si>
  <si>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</si>
  <si>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ついては類似団体平均値を大幅に上回っているが、有形固定資産減価償却率については7ポイントほど下回っている。当町では一部の有形固定資産の更新については、地方債の発行を財源としているため、将来負担比率の上昇に伴い有形固定資産減価償却率の減少している。
　今後については、大型投資事業の適切な取捨選択による地方債の新規発行の抑制等により、後世への負担を軽減するよう財政の健全化を図る。</t>
    <rPh sb="1" eb="3">
      <t>ショウライ</t>
    </rPh>
    <rPh sb="3" eb="5">
      <t>フタン</t>
    </rPh>
    <rPh sb="5" eb="7">
      <t>ヒリツ</t>
    </rPh>
    <rPh sb="12" eb="14">
      <t>ルイジ</t>
    </rPh>
    <rPh sb="14" eb="16">
      <t>ダンタイ</t>
    </rPh>
    <rPh sb="16" eb="19">
      <t>ヘイキンチ</t>
    </rPh>
    <rPh sb="20" eb="22">
      <t>オオハバ</t>
    </rPh>
    <rPh sb="23" eb="25">
      <t>ウワマワ</t>
    </rPh>
    <rPh sb="31" eb="33">
      <t>ユウケイ</t>
    </rPh>
    <rPh sb="33" eb="37">
      <t>コテイシサン</t>
    </rPh>
    <rPh sb="37" eb="39">
      <t>ゲンカ</t>
    </rPh>
    <rPh sb="39" eb="42">
      <t>ショウキャクリツ</t>
    </rPh>
    <rPh sb="54" eb="56">
      <t>シタマワ</t>
    </rPh>
    <rPh sb="61" eb="63">
      <t>トウチョウ</t>
    </rPh>
    <rPh sb="65" eb="67">
      <t>イチブ</t>
    </rPh>
    <rPh sb="68" eb="70">
      <t>ユウケイ</t>
    </rPh>
    <rPh sb="70" eb="74">
      <t>コテイシサン</t>
    </rPh>
    <rPh sb="75" eb="77">
      <t>コウシン</t>
    </rPh>
    <rPh sb="83" eb="86">
      <t>チホウサイ</t>
    </rPh>
    <rPh sb="87" eb="89">
      <t>ハッコウ</t>
    </rPh>
    <rPh sb="90" eb="92">
      <t>ザイゲン</t>
    </rPh>
    <rPh sb="100" eb="102">
      <t>ショウライ</t>
    </rPh>
    <rPh sb="102" eb="104">
      <t>フタン</t>
    </rPh>
    <rPh sb="104" eb="106">
      <t>ヒリツ</t>
    </rPh>
    <rPh sb="107" eb="109">
      <t>ジョウショウ</t>
    </rPh>
    <rPh sb="110" eb="111">
      <t>トモナ</t>
    </rPh>
    <rPh sb="112" eb="114">
      <t>ユウケイ</t>
    </rPh>
    <rPh sb="114" eb="118">
      <t>コテイシサン</t>
    </rPh>
    <rPh sb="118" eb="120">
      <t>ゲンカ</t>
    </rPh>
    <rPh sb="120" eb="123">
      <t>ショウキャクリツ</t>
    </rPh>
    <rPh sb="124" eb="126">
      <t>ゲンショウ</t>
    </rPh>
    <rPh sb="133" eb="135">
      <t>コンゴ</t>
    </rPh>
    <rPh sb="141" eb="143">
      <t>オオガタ</t>
    </rPh>
    <rPh sb="143" eb="145">
      <t>トウシ</t>
    </rPh>
    <rPh sb="145" eb="147">
      <t>ジギョウ</t>
    </rPh>
    <rPh sb="148" eb="150">
      <t>テキセツ</t>
    </rPh>
    <rPh sb="151" eb="155">
      <t>シュシャセンタク</t>
    </rPh>
    <rPh sb="158" eb="161">
      <t>チホウサイ</t>
    </rPh>
    <rPh sb="162" eb="164">
      <t>シンキ</t>
    </rPh>
    <rPh sb="164" eb="166">
      <t>ハッコウ</t>
    </rPh>
    <rPh sb="167" eb="169">
      <t>ヨクセイ</t>
    </rPh>
    <rPh sb="169" eb="170">
      <t>トウ</t>
    </rPh>
    <rPh sb="174" eb="176">
      <t>コウセイ</t>
    </rPh>
    <rPh sb="178" eb="180">
      <t>フタン</t>
    </rPh>
    <rPh sb="181" eb="183">
      <t>ケイゲン</t>
    </rPh>
    <rPh sb="187" eb="189">
      <t>ザイセイ</t>
    </rPh>
    <rPh sb="190" eb="193">
      <t>ケンゼンカ</t>
    </rPh>
    <rPh sb="194" eb="195">
      <t>ハカ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</si>
  <si>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</si>
  <si>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</si>
  <si>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</si>
  <si>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</si>
  <si>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</si>
  <si>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</si>
  <si>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については、平成29年度及び平成30年度まで減少傾向にあったものの、令和元年度にて両方の数値が上昇傾向にある。これは緊急防災・減災事業債が令和２年度まで借入可能となった事により、防災対策事業の拡大に伴う有形固定資産の更新及び当該地方債の借入増によるものである。
　今後は、今まで行っていた地方債の新規発行を元金償還以下とすることを原則とし、縁故債の繰上償還を行うなど地方債残高の減少に努める。</t>
    <rPh sb="1" eb="3">
      <t>ショウライ</t>
    </rPh>
    <rPh sb="3" eb="5">
      <t>フタン</t>
    </rPh>
    <rPh sb="5" eb="7">
      <t>ヒリツ</t>
    </rPh>
    <rPh sb="8" eb="10">
      <t>ジッシツ</t>
    </rPh>
    <rPh sb="10" eb="13">
      <t>コウサイヒ</t>
    </rPh>
    <rPh sb="13" eb="15">
      <t>ヒリツ</t>
    </rPh>
    <rPh sb="21" eb="23">
      <t>ヘイセイ</t>
    </rPh>
    <rPh sb="25" eb="26">
      <t>ネン</t>
    </rPh>
    <rPh sb="26" eb="27">
      <t>ド</t>
    </rPh>
    <rPh sb="27" eb="28">
      <t>オヨ</t>
    </rPh>
    <rPh sb="29" eb="31">
      <t>ヘイセイ</t>
    </rPh>
    <rPh sb="33" eb="35">
      <t>ネンド</t>
    </rPh>
    <rPh sb="37" eb="39">
      <t>ゲンショウ</t>
    </rPh>
    <rPh sb="39" eb="41">
      <t>ケイコウ</t>
    </rPh>
    <rPh sb="49" eb="51">
      <t>レイワ</t>
    </rPh>
    <rPh sb="51" eb="54">
      <t>ガンネンド</t>
    </rPh>
    <rPh sb="56" eb="58">
      <t>リョウホウ</t>
    </rPh>
    <rPh sb="59" eb="61">
      <t>スウチ</t>
    </rPh>
    <rPh sb="62" eb="64">
      <t>ジョウショウ</t>
    </rPh>
    <rPh sb="64" eb="66">
      <t>ケイコウ</t>
    </rPh>
    <rPh sb="73" eb="75">
      <t>キンキュウ</t>
    </rPh>
    <rPh sb="75" eb="77">
      <t>ボウサイ</t>
    </rPh>
    <rPh sb="78" eb="80">
      <t>ゲンサイ</t>
    </rPh>
    <rPh sb="80" eb="83">
      <t>ジギョウサイ</t>
    </rPh>
    <rPh sb="84" eb="86">
      <t>レイワ</t>
    </rPh>
    <rPh sb="87" eb="89">
      <t>ネンド</t>
    </rPh>
    <rPh sb="91" eb="93">
      <t>カリイレ</t>
    </rPh>
    <rPh sb="93" eb="95">
      <t>カノウ</t>
    </rPh>
    <rPh sb="99" eb="100">
      <t>コト</t>
    </rPh>
    <rPh sb="104" eb="106">
      <t>ボウサイ</t>
    </rPh>
    <rPh sb="106" eb="108">
      <t>タイサク</t>
    </rPh>
    <rPh sb="108" eb="110">
      <t>ジギョウ</t>
    </rPh>
    <rPh sb="111" eb="113">
      <t>カクダイ</t>
    </rPh>
    <rPh sb="114" eb="115">
      <t>トモナ</t>
    </rPh>
    <rPh sb="116" eb="118">
      <t>ユウケイ</t>
    </rPh>
    <rPh sb="118" eb="122">
      <t>コテイシサン</t>
    </rPh>
    <rPh sb="123" eb="125">
      <t>コウシン</t>
    </rPh>
    <rPh sb="125" eb="126">
      <t>オヨ</t>
    </rPh>
    <rPh sb="127" eb="129">
      <t>トウガイ</t>
    </rPh>
    <rPh sb="129" eb="132">
      <t>チホウサイ</t>
    </rPh>
    <rPh sb="133" eb="135">
      <t>カリイレ</t>
    </rPh>
    <rPh sb="135" eb="136">
      <t>ゾウ</t>
    </rPh>
    <rPh sb="147" eb="149">
      <t>コンゴ</t>
    </rPh>
    <rPh sb="151" eb="152">
      <t>イマ</t>
    </rPh>
    <rPh sb="154" eb="155">
      <t>オコナ</t>
    </rPh>
    <rPh sb="159" eb="162">
      <t>チホウサイ</t>
    </rPh>
    <rPh sb="163" eb="165">
      <t>シンキ</t>
    </rPh>
    <rPh sb="165" eb="167">
      <t>ハッコウ</t>
    </rPh>
    <rPh sb="168" eb="174">
      <t>ガンキンショウカンイカ</t>
    </rPh>
    <rPh sb="180" eb="182">
      <t>ゲンソク</t>
    </rPh>
    <rPh sb="185" eb="188">
      <t>エンコサイ</t>
    </rPh>
    <rPh sb="189" eb="191">
      <t>クリアゲ</t>
    </rPh>
    <rPh sb="191" eb="193">
      <t>ショウカン</t>
    </rPh>
    <rPh sb="194" eb="195">
      <t>オコナ</t>
    </rPh>
    <rPh sb="198" eb="201">
      <t>チホウサイ</t>
    </rPh>
    <rPh sb="201" eb="203">
      <t>ザンダカ</t>
    </rPh>
    <rPh sb="204" eb="206">
      <t>ゲンショウ</t>
    </rPh>
    <rPh sb="207" eb="208">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</si>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</sst>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98"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162193</c:v>
                </c:pt>
                <c:pt idx="1">
                  <c:v>168868</c:v>
                </c:pt>
                <c:pt idx="2">
                  <c:v>202870</c:v>
                </c:pt>
                <c:pt idx="3">
                  <c:v>167497</c:v>
                </c:pt>
                <c:pt idx="4">
                  <c:v>190274</c:v>
                </c:pt>
              </c:numCache>
            </c:numRef>
          </c:val>
          <c:smooth val="0"/>
          <c:extLst>
            <c:ext xmlns:c16="http://schemas.microsoft.com/office/drawing/2014/chart" uri="{C3380CC4-5D6E-409C-BE32-E72D297353CC}">
              <c16:uniqueId val="{00000000-F246-4102-9F9D-D6C12151ADD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135975</c:v>
                </c:pt>
                <c:pt idx="1">
                  <c:v>396493</c:v>
                </c:pt>
                <c:pt idx="2">
                  <c:v>245701</c:v>
                </c:pt>
                <c:pt idx="3">
                  <c:v>258746</c:v>
                </c:pt>
                <c:pt idx="4">
                  <c:v>472497</c:v>
                </c:pt>
              </c:numCache>
            </c:numRef>
          </c:val>
          <c:smooth val="0"/>
          <c:extLst>
            <c:ext xmlns:c16="http://schemas.microsoft.com/office/drawing/2014/chart" uri="{C3380CC4-5D6E-409C-BE32-E72D297353CC}">
              <c16:uniqueId val="{00000001-F246-4102-9F9D-D6C12151ADD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9.11</c:v>
                </c:pt>
                <c:pt idx="1">
                  <c:v>8.5299999999999994</c:v>
                </c:pt>
                <c:pt idx="2">
                  <c:v>10.64</c:v>
                </c:pt>
                <c:pt idx="3">
                  <c:v>9.68</c:v>
                </c:pt>
                <c:pt idx="4">
                  <c:v>8.1300000000000008</c:v>
                </c:pt>
              </c:numCache>
            </c:numRef>
          </c:val>
          <c:extLst>
            <c:ext xmlns:c16="http://schemas.microsoft.com/office/drawing/2014/chart" uri="{C3380CC4-5D6E-409C-BE32-E72D297353CC}">
              <c16:uniqueId val="{00000000-5D6A-4F66-BA14-C2C65CA7DB6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12.82</c:v>
                </c:pt>
                <c:pt idx="1">
                  <c:v>12.01</c:v>
                </c:pt>
                <c:pt idx="2">
                  <c:v>11.09</c:v>
                </c:pt>
                <c:pt idx="3">
                  <c:v>11.25</c:v>
                </c:pt>
                <c:pt idx="4">
                  <c:v>10.48</c:v>
                </c:pt>
              </c:numCache>
            </c:numRef>
          </c:val>
          <c:extLst>
            <c:ext xmlns:c16="http://schemas.microsoft.com/office/drawing/2014/chart" uri="{C3380CC4-5D6E-409C-BE32-E72D297353CC}">
              <c16:uniqueId val="{00000001-5D6A-4F66-BA14-C2C65CA7DB6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2.0099999999999998</c:v>
                </c:pt>
                <c:pt idx="1">
                  <c:v>-4.43</c:v>
                </c:pt>
                <c:pt idx="2">
                  <c:v>-3.57</c:v>
                </c:pt>
                <c:pt idx="3">
                  <c:v>-6.87</c:v>
                </c:pt>
                <c:pt idx="4">
                  <c:v>-7.93</c:v>
                </c:pt>
              </c:numCache>
            </c:numRef>
          </c:val>
          <c:smooth val="0"/>
          <c:extLst>
            <c:ext xmlns:c16="http://schemas.microsoft.com/office/drawing/2014/chart" uri="{C3380CC4-5D6E-409C-BE32-E72D297353CC}">
              <c16:uniqueId val="{00000002-5D6A-4F66-BA14-C2C65CA7DB6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B47F-4FA4-AF06-BA2ACEA9C77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47F-4FA4-AF06-BA2ACEA9C77A}"/>
            </c:ext>
          </c:extLst>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0.11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B47F-4FA4-AF06-BA2ACEA9C77A}"/>
            </c:ext>
          </c:extLst>
        </c:ser>
        <c:ser>
          <c:idx val="3"/>
          <c:order val="3"/>
          <c:tx>
            <c:strRef>
              <c:f>データシート!$A$30</c:f>
              <c:strCache>
                <c:ptCount val="1"/>
                <c:pt idx="0">
                  <c:v>病院事業会計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0.39</c:v>
                </c:pt>
                <c:pt idx="2">
                  <c:v>#N/A</c:v>
                </c:pt>
                <c:pt idx="3">
                  <c:v>0.49</c:v>
                </c:pt>
                <c:pt idx="4">
                  <c:v>#N/A</c:v>
                </c:pt>
                <c:pt idx="5">
                  <c:v>0</c:v>
                </c:pt>
                <c:pt idx="6">
                  <c:v>#N/A</c:v>
                </c:pt>
                <c:pt idx="7">
                  <c:v>0.33</c:v>
                </c:pt>
                <c:pt idx="8">
                  <c:v>#N/A</c:v>
                </c:pt>
                <c:pt idx="9">
                  <c:v>0</c:v>
                </c:pt>
              </c:numCache>
            </c:numRef>
          </c:val>
          <c:extLst>
            <c:ext xmlns:c16="http://schemas.microsoft.com/office/drawing/2014/chart" uri="{C3380CC4-5D6E-409C-BE32-E72D297353CC}">
              <c16:uniqueId val="{00000003-B47F-4FA4-AF06-BA2ACEA9C77A}"/>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0.45</c:v>
                </c:pt>
                <c:pt idx="2">
                  <c:v>#N/A</c:v>
                </c:pt>
                <c:pt idx="3">
                  <c:v>0.69</c:v>
                </c:pt>
                <c:pt idx="4">
                  <c:v>#N/A</c:v>
                </c:pt>
                <c:pt idx="5">
                  <c:v>0.69</c:v>
                </c:pt>
                <c:pt idx="6">
                  <c:v>#N/A</c:v>
                </c:pt>
                <c:pt idx="7">
                  <c:v>0.64</c:v>
                </c:pt>
                <c:pt idx="8">
                  <c:v>#N/A</c:v>
                </c:pt>
                <c:pt idx="9">
                  <c:v>0</c:v>
                </c:pt>
              </c:numCache>
            </c:numRef>
          </c:val>
          <c:extLst>
            <c:ext xmlns:c16="http://schemas.microsoft.com/office/drawing/2014/chart" uri="{C3380CC4-5D6E-409C-BE32-E72D297353CC}">
              <c16:uniqueId val="{00000004-B47F-4FA4-AF06-BA2ACEA9C77A}"/>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0.01</c:v>
                </c:pt>
                <c:pt idx="2">
                  <c:v>#N/A</c:v>
                </c:pt>
                <c:pt idx="3">
                  <c:v>0</c:v>
                </c:pt>
                <c:pt idx="4">
                  <c:v>#N/A</c:v>
                </c:pt>
                <c:pt idx="5">
                  <c:v>0.01</c:v>
                </c:pt>
                <c:pt idx="6">
                  <c:v>#N/A</c:v>
                </c:pt>
                <c:pt idx="7">
                  <c:v>0</c:v>
                </c:pt>
                <c:pt idx="8">
                  <c:v>#N/A</c:v>
                </c:pt>
                <c:pt idx="9">
                  <c:v>0.01</c:v>
                </c:pt>
              </c:numCache>
            </c:numRef>
          </c:val>
          <c:extLst>
            <c:ext xmlns:c16="http://schemas.microsoft.com/office/drawing/2014/chart" uri="{C3380CC4-5D6E-409C-BE32-E72D297353CC}">
              <c16:uniqueId val="{00000005-B47F-4FA4-AF06-BA2ACEA9C77A}"/>
            </c:ext>
          </c:extLst>
        </c:ser>
        <c:ser>
          <c:idx val="6"/>
          <c:order val="6"/>
          <c:tx>
            <c:strRef>
              <c:f>データシート!$A$33</c:f>
              <c:strCache>
                <c:ptCount val="1"/>
                <c:pt idx="0">
                  <c:v>介護老人保健施設事業特別会計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0.32</c:v>
                </c:pt>
                <c:pt idx="2">
                  <c:v>#N/A</c:v>
                </c:pt>
                <c:pt idx="3">
                  <c:v>0.47</c:v>
                </c:pt>
                <c:pt idx="4">
                  <c:v>#N/A</c:v>
                </c:pt>
                <c:pt idx="5">
                  <c:v>0.04</c:v>
                </c:pt>
                <c:pt idx="6">
                  <c:v>#N/A</c:v>
                </c:pt>
                <c:pt idx="7">
                  <c:v>0.1</c:v>
                </c:pt>
                <c:pt idx="8">
                  <c:v>#N/A</c:v>
                </c:pt>
                <c:pt idx="9">
                  <c:v>0.04</c:v>
                </c:pt>
              </c:numCache>
            </c:numRef>
          </c:val>
          <c:extLst>
            <c:ext xmlns:c16="http://schemas.microsoft.com/office/drawing/2014/chart" uri="{C3380CC4-5D6E-409C-BE32-E72D297353CC}">
              <c16:uniqueId val="{00000006-B47F-4FA4-AF06-BA2ACEA9C77A}"/>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c:v>
                </c:pt>
                <c:pt idx="2">
                  <c:v>#N/A</c:v>
                </c:pt>
                <c:pt idx="3">
                  <c:v>0.21</c:v>
                </c:pt>
                <c:pt idx="4">
                  <c:v>#N/A</c:v>
                </c:pt>
                <c:pt idx="5">
                  <c:v>0.09</c:v>
                </c:pt>
                <c:pt idx="6">
                  <c:v>#N/A</c:v>
                </c:pt>
                <c:pt idx="7">
                  <c:v>0.38</c:v>
                </c:pt>
                <c:pt idx="8">
                  <c:v>#N/A</c:v>
                </c:pt>
                <c:pt idx="9">
                  <c:v>0.34</c:v>
                </c:pt>
              </c:numCache>
            </c:numRef>
          </c:val>
          <c:extLst>
            <c:ext xmlns:c16="http://schemas.microsoft.com/office/drawing/2014/chart" uri="{C3380CC4-5D6E-409C-BE32-E72D297353CC}">
              <c16:uniqueId val="{00000007-B47F-4FA4-AF06-BA2ACEA9C77A}"/>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3.93</c:v>
                </c:pt>
                <c:pt idx="2">
                  <c:v>#N/A</c:v>
                </c:pt>
                <c:pt idx="3">
                  <c:v>4.33</c:v>
                </c:pt>
                <c:pt idx="4">
                  <c:v>#N/A</c:v>
                </c:pt>
                <c:pt idx="5">
                  <c:v>4.57</c:v>
                </c:pt>
                <c:pt idx="6">
                  <c:v>#N/A</c:v>
                </c:pt>
                <c:pt idx="7">
                  <c:v>4.75</c:v>
                </c:pt>
                <c:pt idx="8">
                  <c:v>#N/A</c:v>
                </c:pt>
                <c:pt idx="9">
                  <c:v>4.0999999999999996</c:v>
                </c:pt>
              </c:numCache>
            </c:numRef>
          </c:val>
          <c:extLst>
            <c:ext xmlns:c16="http://schemas.microsoft.com/office/drawing/2014/chart" uri="{C3380CC4-5D6E-409C-BE32-E72D297353CC}">
              <c16:uniqueId val="{00000008-B47F-4FA4-AF06-BA2ACEA9C77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9.1</c:v>
                </c:pt>
                <c:pt idx="2">
                  <c:v>#N/A</c:v>
                </c:pt>
                <c:pt idx="3">
                  <c:v>8.5299999999999994</c:v>
                </c:pt>
                <c:pt idx="4">
                  <c:v>#N/A</c:v>
                </c:pt>
                <c:pt idx="5">
                  <c:v>10.63</c:v>
                </c:pt>
                <c:pt idx="6">
                  <c:v>#N/A</c:v>
                </c:pt>
                <c:pt idx="7">
                  <c:v>9.67</c:v>
                </c:pt>
                <c:pt idx="8">
                  <c:v>#N/A</c:v>
                </c:pt>
                <c:pt idx="9">
                  <c:v>8.1199999999999992</c:v>
                </c:pt>
              </c:numCache>
            </c:numRef>
          </c:val>
          <c:extLst>
            <c:ext xmlns:c16="http://schemas.microsoft.com/office/drawing/2014/chart" uri="{C3380CC4-5D6E-409C-BE32-E72D297353CC}">
              <c16:uniqueId val="{00000009-B47F-4FA4-AF06-BA2ACEA9C77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1013</c:v>
                </c:pt>
                <c:pt idx="5">
                  <c:v>1002</c:v>
                </c:pt>
                <c:pt idx="8">
                  <c:v>1048</c:v>
                </c:pt>
                <c:pt idx="11">
                  <c:v>1040</c:v>
                </c:pt>
                <c:pt idx="14">
                  <c:v>1008</c:v>
                </c:pt>
              </c:numCache>
            </c:numRef>
          </c:val>
          <c:extLst>
            <c:ext xmlns:c16="http://schemas.microsoft.com/office/drawing/2014/chart" uri="{C3380CC4-5D6E-409C-BE32-E72D297353CC}">
              <c16:uniqueId val="{00000000-92F7-4F77-9AA7-44F860EB921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2F7-4F77-9AA7-44F860EB921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39</c:v>
                </c:pt>
                <c:pt idx="3">
                  <c:v>36</c:v>
                </c:pt>
                <c:pt idx="6">
                  <c:v>33</c:v>
                </c:pt>
                <c:pt idx="9">
                  <c:v>35</c:v>
                </c:pt>
                <c:pt idx="12">
                  <c:v>32</c:v>
                </c:pt>
              </c:numCache>
            </c:numRef>
          </c:val>
          <c:extLst>
            <c:ext xmlns:c16="http://schemas.microsoft.com/office/drawing/2014/chart" uri="{C3380CC4-5D6E-409C-BE32-E72D297353CC}">
              <c16:uniqueId val="{00000002-92F7-4F77-9AA7-44F860EB921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c:v>
                </c:pt>
                <c:pt idx="3">
                  <c:v>1</c:v>
                </c:pt>
                <c:pt idx="6">
                  <c:v>13</c:v>
                </c:pt>
                <c:pt idx="9">
                  <c:v>15</c:v>
                </c:pt>
                <c:pt idx="12">
                  <c:v>21</c:v>
                </c:pt>
              </c:numCache>
            </c:numRef>
          </c:val>
          <c:extLst>
            <c:ext xmlns:c16="http://schemas.microsoft.com/office/drawing/2014/chart" uri="{C3380CC4-5D6E-409C-BE32-E72D297353CC}">
              <c16:uniqueId val="{00000003-92F7-4F77-9AA7-44F860EB921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442</c:v>
                </c:pt>
                <c:pt idx="3">
                  <c:v>451</c:v>
                </c:pt>
                <c:pt idx="6">
                  <c:v>463</c:v>
                </c:pt>
                <c:pt idx="9">
                  <c:v>464</c:v>
                </c:pt>
                <c:pt idx="12">
                  <c:v>410</c:v>
                </c:pt>
              </c:numCache>
            </c:numRef>
          </c:val>
          <c:extLst>
            <c:ext xmlns:c16="http://schemas.microsoft.com/office/drawing/2014/chart" uri="{C3380CC4-5D6E-409C-BE32-E72D297353CC}">
              <c16:uniqueId val="{00000004-92F7-4F77-9AA7-44F860EB921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2F7-4F77-9AA7-44F860EB921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2F7-4F77-9AA7-44F860EB921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1028</c:v>
                </c:pt>
                <c:pt idx="3">
                  <c:v>1047</c:v>
                </c:pt>
                <c:pt idx="6">
                  <c:v>1068</c:v>
                </c:pt>
                <c:pt idx="9">
                  <c:v>1055</c:v>
                </c:pt>
                <c:pt idx="12">
                  <c:v>1052</c:v>
                </c:pt>
              </c:numCache>
            </c:numRef>
          </c:val>
          <c:extLst>
            <c:ext xmlns:c16="http://schemas.microsoft.com/office/drawing/2014/chart" uri="{C3380CC4-5D6E-409C-BE32-E72D297353CC}">
              <c16:uniqueId val="{00000007-92F7-4F77-9AA7-44F860EB921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497</c:v>
                </c:pt>
                <c:pt idx="2">
                  <c:v>#N/A</c:v>
                </c:pt>
                <c:pt idx="3">
                  <c:v>#N/A</c:v>
                </c:pt>
                <c:pt idx="4">
                  <c:v>533</c:v>
                </c:pt>
                <c:pt idx="5">
                  <c:v>#N/A</c:v>
                </c:pt>
                <c:pt idx="6">
                  <c:v>#N/A</c:v>
                </c:pt>
                <c:pt idx="7">
                  <c:v>529</c:v>
                </c:pt>
                <c:pt idx="8">
                  <c:v>#N/A</c:v>
                </c:pt>
                <c:pt idx="9">
                  <c:v>#N/A</c:v>
                </c:pt>
                <c:pt idx="10">
                  <c:v>529</c:v>
                </c:pt>
                <c:pt idx="11">
                  <c:v>#N/A</c:v>
                </c:pt>
                <c:pt idx="12">
                  <c:v>#N/A</c:v>
                </c:pt>
                <c:pt idx="13">
                  <c:v>507</c:v>
                </c:pt>
                <c:pt idx="14">
                  <c:v>#N/A</c:v>
                </c:pt>
              </c:numCache>
            </c:numRef>
          </c:val>
          <c:smooth val="0"/>
          <c:extLst>
            <c:ext xmlns:c16="http://schemas.microsoft.com/office/drawing/2014/chart" uri="{C3380CC4-5D6E-409C-BE32-E72D297353CC}">
              <c16:uniqueId val="{00000008-92F7-4F77-9AA7-44F860EB921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8965</c:v>
                </c:pt>
                <c:pt idx="5">
                  <c:v>9213</c:v>
                </c:pt>
                <c:pt idx="8">
                  <c:v>9497</c:v>
                </c:pt>
                <c:pt idx="11">
                  <c:v>9636</c:v>
                </c:pt>
                <c:pt idx="14">
                  <c:v>10930</c:v>
                </c:pt>
              </c:numCache>
            </c:numRef>
          </c:val>
          <c:extLst>
            <c:ext xmlns:c16="http://schemas.microsoft.com/office/drawing/2014/chart" uri="{C3380CC4-5D6E-409C-BE32-E72D297353CC}">
              <c16:uniqueId val="{00000000-19B7-4239-AF24-D932605E957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1704</c:v>
                </c:pt>
                <c:pt idx="5">
                  <c:v>1711</c:v>
                </c:pt>
                <c:pt idx="8">
                  <c:v>1685</c:v>
                </c:pt>
                <c:pt idx="11">
                  <c:v>1631</c:v>
                </c:pt>
                <c:pt idx="14">
                  <c:v>1637</c:v>
                </c:pt>
              </c:numCache>
            </c:numRef>
          </c:val>
          <c:extLst>
            <c:ext xmlns:c16="http://schemas.microsoft.com/office/drawing/2014/chart" uri="{C3380CC4-5D6E-409C-BE32-E72D297353CC}">
              <c16:uniqueId val="{00000001-19B7-4239-AF24-D932605E957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1884</c:v>
                </c:pt>
                <c:pt idx="5">
                  <c:v>1969</c:v>
                </c:pt>
                <c:pt idx="8">
                  <c:v>1997</c:v>
                </c:pt>
                <c:pt idx="11">
                  <c:v>1941</c:v>
                </c:pt>
                <c:pt idx="14">
                  <c:v>1882</c:v>
                </c:pt>
              </c:numCache>
            </c:numRef>
          </c:val>
          <c:extLst>
            <c:ext xmlns:c16="http://schemas.microsoft.com/office/drawing/2014/chart" uri="{C3380CC4-5D6E-409C-BE32-E72D297353CC}">
              <c16:uniqueId val="{00000002-19B7-4239-AF24-D932605E957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9B7-4239-AF24-D932605E957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9B7-4239-AF24-D932605E957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9B7-4239-AF24-D932605E957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1054</c:v>
                </c:pt>
                <c:pt idx="3">
                  <c:v>977</c:v>
                </c:pt>
                <c:pt idx="6">
                  <c:v>931</c:v>
                </c:pt>
                <c:pt idx="9">
                  <c:v>793</c:v>
                </c:pt>
                <c:pt idx="12">
                  <c:v>797</c:v>
                </c:pt>
              </c:numCache>
            </c:numRef>
          </c:val>
          <c:extLst>
            <c:ext xmlns:c16="http://schemas.microsoft.com/office/drawing/2014/chart" uri="{C3380CC4-5D6E-409C-BE32-E72D297353CC}">
              <c16:uniqueId val="{00000006-19B7-4239-AF24-D932605E957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168</c:v>
                </c:pt>
                <c:pt idx="3">
                  <c:v>826</c:v>
                </c:pt>
                <c:pt idx="6">
                  <c:v>1655</c:v>
                </c:pt>
                <c:pt idx="9">
                  <c:v>1651</c:v>
                </c:pt>
                <c:pt idx="12">
                  <c:v>1735</c:v>
                </c:pt>
              </c:numCache>
            </c:numRef>
          </c:val>
          <c:extLst>
            <c:ext xmlns:c16="http://schemas.microsoft.com/office/drawing/2014/chart" uri="{C3380CC4-5D6E-409C-BE32-E72D297353CC}">
              <c16:uniqueId val="{00000007-19B7-4239-AF24-D932605E957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4200</c:v>
                </c:pt>
                <c:pt idx="3">
                  <c:v>4162</c:v>
                </c:pt>
                <c:pt idx="6">
                  <c:v>3998</c:v>
                </c:pt>
                <c:pt idx="9">
                  <c:v>3802</c:v>
                </c:pt>
                <c:pt idx="12">
                  <c:v>3525</c:v>
                </c:pt>
              </c:numCache>
            </c:numRef>
          </c:val>
          <c:extLst>
            <c:ext xmlns:c16="http://schemas.microsoft.com/office/drawing/2014/chart" uri="{C3380CC4-5D6E-409C-BE32-E72D297353CC}">
              <c16:uniqueId val="{00000008-19B7-4239-AF24-D932605E957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227</c:v>
                </c:pt>
                <c:pt idx="3">
                  <c:v>206</c:v>
                </c:pt>
                <c:pt idx="6">
                  <c:v>180</c:v>
                </c:pt>
                <c:pt idx="9">
                  <c:v>155</c:v>
                </c:pt>
                <c:pt idx="12">
                  <c:v>134</c:v>
                </c:pt>
              </c:numCache>
            </c:numRef>
          </c:val>
          <c:extLst>
            <c:ext xmlns:c16="http://schemas.microsoft.com/office/drawing/2014/chart" uri="{C3380CC4-5D6E-409C-BE32-E72D297353CC}">
              <c16:uniqueId val="{00000009-19B7-4239-AF24-D932605E957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10064</c:v>
                </c:pt>
                <c:pt idx="3">
                  <c:v>9558</c:v>
                </c:pt>
                <c:pt idx="6">
                  <c:v>9269</c:v>
                </c:pt>
                <c:pt idx="9">
                  <c:v>9501</c:v>
                </c:pt>
                <c:pt idx="12">
                  <c:v>11270</c:v>
                </c:pt>
              </c:numCache>
            </c:numRef>
          </c:val>
          <c:extLst>
            <c:ext xmlns:c16="http://schemas.microsoft.com/office/drawing/2014/chart" uri="{C3380CC4-5D6E-409C-BE32-E72D297353CC}">
              <c16:uniqueId val="{0000000A-19B7-4239-AF24-D932605E957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3160</c:v>
                </c:pt>
                <c:pt idx="2">
                  <c:v>#N/A</c:v>
                </c:pt>
                <c:pt idx="3">
                  <c:v>#N/A</c:v>
                </c:pt>
                <c:pt idx="4">
                  <c:v>2835</c:v>
                </c:pt>
                <c:pt idx="5">
                  <c:v>#N/A</c:v>
                </c:pt>
                <c:pt idx="6">
                  <c:v>#N/A</c:v>
                </c:pt>
                <c:pt idx="7">
                  <c:v>2854</c:v>
                </c:pt>
                <c:pt idx="8">
                  <c:v>#N/A</c:v>
                </c:pt>
                <c:pt idx="9">
                  <c:v>#N/A</c:v>
                </c:pt>
                <c:pt idx="10">
                  <c:v>2695</c:v>
                </c:pt>
                <c:pt idx="11">
                  <c:v>#N/A</c:v>
                </c:pt>
                <c:pt idx="12">
                  <c:v>#N/A</c:v>
                </c:pt>
                <c:pt idx="13">
                  <c:v>3013</c:v>
                </c:pt>
                <c:pt idx="14">
                  <c:v>#N/A</c:v>
                </c:pt>
              </c:numCache>
            </c:numRef>
          </c:val>
          <c:smooth val="0"/>
          <c:extLst>
            <c:ext xmlns:c16="http://schemas.microsoft.com/office/drawing/2014/chart" uri="{C3380CC4-5D6E-409C-BE32-E72D297353CC}">
              <c16:uniqueId val="{0000000B-19B7-4239-AF24-D932605E957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587</c:v>
                </c:pt>
                <c:pt idx="1">
                  <c:v>587</c:v>
                </c:pt>
                <c:pt idx="2">
                  <c:v>537</c:v>
                </c:pt>
              </c:numCache>
            </c:numRef>
          </c:val>
          <c:extLst>
            <c:ext xmlns:c16="http://schemas.microsoft.com/office/drawing/2014/chart" uri="{C3380CC4-5D6E-409C-BE32-E72D297353CC}">
              <c16:uniqueId val="{00000000-D5C0-4B44-8D50-BD066E59EB3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590</c:v>
                </c:pt>
                <c:pt idx="1">
                  <c:v>600</c:v>
                </c:pt>
                <c:pt idx="2">
                  <c:v>609</c:v>
                </c:pt>
              </c:numCache>
            </c:numRef>
          </c:val>
          <c:extLst>
            <c:ext xmlns:c16="http://schemas.microsoft.com/office/drawing/2014/chart" uri="{C3380CC4-5D6E-409C-BE32-E72D297353CC}">
              <c16:uniqueId val="{00000001-D5C0-4B44-8D50-BD066E59EB3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626</c:v>
                </c:pt>
                <c:pt idx="1">
                  <c:v>572</c:v>
                </c:pt>
                <c:pt idx="2">
                  <c:v>555</c:v>
                </c:pt>
              </c:numCache>
            </c:numRef>
          </c:val>
          <c:extLst>
            <c:ext xmlns:c16="http://schemas.microsoft.com/office/drawing/2014/chart" uri="{C3380CC4-5D6E-409C-BE32-E72D297353CC}">
              <c16:uniqueId val="{00000002-D5C0-4B44-8D50-BD066E59EB3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{D24EBA81-4BC0-446F-82D4-E1237D275DD8}</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731B-486A-A89C-CB67D5857E3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{9F2BCC2D-F506-45B6-893D-A2924630EDA2}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31B-486A-A89C-CB67D5857E3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{C2893321-EC94-4A7C-A9BA-03A914ABF821}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31B-486A-A89C-CB67D5857E3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{A5C2EF51-B7F0-4530-8BBB-8B74CA8BBA6E}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31B-486A-A89C-CB67D5857E3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{1767F93D-B673-4085-90E9-25EA4A67FB48}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31B-486A-A89C-CB67D5857E38}"/>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{5D900BA8-748C-4459-90D7-CD2F2A9E153B}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731B-486A-A89C-CB67D5857E38}"/>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{3391BCCF-AA7B-4176-B1E1-B93D37851F59}</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731B-486A-A89C-CB67D5857E38}"/>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{67CFE2A8-1383-46F5-B88B-4611CACC2747}</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731B-486A-A89C-CB67D5857E38}"/>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{0F14042E-610C-4090-8C9B-152479248FC5}</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731B-486A-A89C-CB67D5857E3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19.8</c:v>
                </c:pt>
                <c:pt idx="16">
                  <c:v>51.8</c:v>
                </c:pt>
                <c:pt idx="24">
                  <c:v>48.4</c:v>
                </c:pt>
                <c:pt idx="32">
                  <c:v>52.7</c:v>
                </c:pt>
              </c:numCache>
            </c:numRef>
          </c:xVal>
          <c:yVal>
            <c:numRef>
              <c:f>公会計指標分析・財政指標組合せ分析表!$BP$51:$DC$51</c:f>
              <c:numCache>
                <c:formatCode>#,##0.0;"▲ "#,##0.0</c:formatCode>
                <c:ptCount val="40"/>
                <c:pt idx="8">
                  <c:v>64.599999999999994</c:v>
                </c:pt>
                <c:pt idx="16">
                  <c:v>65.900000000000006</c:v>
                </c:pt>
                <c:pt idx="24">
                  <c:v>63.3</c:v>
                </c:pt>
                <c:pt idx="32">
                  <c:v>71.8</c:v>
                </c:pt>
              </c:numCache>
            </c:numRef>
          </c:yVal>
          <c:smooth val="0"/>
          <c:extLst>
            <c:ext xmlns:c16="http://schemas.microsoft.com/office/drawing/2014/chart" uri="{C3380CC4-5D6E-409C-BE32-E72D297353CC}">
              <c16:uniqueId val="{00000009-731B-486A-A89C-CB67D5857E3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{BC696579-41EB-44DE-B9AB-81E47B9EA407}</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731B-486A-A89C-CB67D5857E3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{C69493AA-4D83-42F9-BA73-9DCBD558AF83}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31B-486A-A89C-CB67D5857E3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{21C9862C-876A-4FB2-9884-9A6BD4EAA229}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31B-486A-A89C-CB67D5857E3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{1940E824-57FE-4D72-8F26-9ACC58E9C3AF}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31B-486A-A89C-CB67D5857E3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{0DA5A260-6B46-41EA-9815-E79D82AE68AE}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31B-486A-A89C-CB67D5857E38}"/>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{4596DD1F-AAE8-4A54-B69C-AD29FCE6F98A}</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731B-486A-A89C-CB67D5857E38}"/>
                </c:ext>
              </c:extLst>
            </c:dLbl>
            <c:dLbl>
              <c:idx val="16"/>
              <c:layout>
                <c:manualLayout>
                  <c:x val="-3.2145200469572303E-2"/>
                  <c:y val="-4.5114315056352126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{7356D1CF-95CF-42E9-BFE0-2FC5E28F2BB1}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731B-486A-A89C-CB67D5857E38}"/>
                </c:ext>
              </c:extLst>
            </c:dLbl>
            <c:dLbl>
              <c:idx val="24"/>
              <c:layout>
                <c:manualLayout>
                  <c:x val="-2.1165700719589692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{0ECAB81C-2D87-4A33-A625-8D0E3136C661}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731B-486A-A89C-CB67D5857E38}"/>
                </c:ext>
              </c:extLst>
            </c:dLbl>
            <c:dLbl>
              <c:idx val="32"/>
              <c:layout>
                <c:manualLayout>
                  <c:x val="-4.2995250400217039E-2"/>
                  <c:y val="-8.4363769155378396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{4FEB296C-C555-4418-AE31-6306B6130A86}</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731B-486A-A89C-CB67D5857E3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56.3</c:v>
                </c:pt>
                <c:pt idx="16">
                  <c:v>58.3</c:v>
                </c:pt>
                <c:pt idx="24">
                  <c:v>60.2</c:v>
                </c:pt>
                <c:pt idx="32">
                  <c:v>59.9</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731B-486A-A89C-CB67D5857E38}"/>
            </c:ext>
          </c:extLst>
        </c:ser>
        <c:dLbls>
          <c:showLegendKey val="0"/>
          <c:showVal val="1"/>
          <c:showCatName val="0"/>
          <c:showSerName val="0"/>
          <c:showPercent val="0"/>
          <c:showBubbleSize val="0"/>
        </c:dLbls>
        <c:axId val="46179840"/>
        <c:axId val="46181760"/>
      </c:scatterChart>
      <c:valAx>
        <c:axId val="46179840"/>
        <c:scaling>
          <c:orientation val="minMax"/>
          <c:max val="64"/>
          <c:min val="1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84"/>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9"/>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{C5E145D6-4B7E-4FBE-BDFA-2D4DCE0BED9F}</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0C17-4BFA-9C5D-5E271C27116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{F41C54AC-0257-49C9-87F4-96E50D5C7740}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C17-4BFA-9C5D-5E271C27116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{19A6A8E0-0167-4EA8-9408-67D5E6EFDFE1}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C17-4BFA-9C5D-5E271C27116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{1F3B6736-99FE-450D-A4C3-0E05AB7F0E52}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C17-4BFA-9C5D-5E271C27116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{0A2F9BCC-7F7B-42AC-8CC3-CDF324A16D9A}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C17-4BFA-9C5D-5E271C271168}"/>
                </c:ext>
              </c:extLst>
            </c:dLbl>
            <c:dLbl>
              <c:idx val="8"/>
              <c:layout>
                <c:manualLayout>
                  <c:x val="-3.6331833135757545E-2"/>
                  <c:y val="-6.241664708779395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{B5C0A5B0-33ED-4E2D-98DE-E40D57C279B8}</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0C17-4BFA-9C5D-5E271C271168}"/>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{32A54964-9976-4438-8E6E-314D99360DCC}</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0C17-4BFA-9C5D-5E271C271168}"/>
                </c:ext>
              </c:extLst>
            </c:dLbl>
            <c:dLbl>
              <c:idx val="24"/>
              <c:layout>
                <c:manualLayout>
                  <c:x val="-2.7064150102463859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{251C9CF3-5695-41E8-A3AD-156224094D4F}</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0C17-4BFA-9C5D-5E271C271168}"/>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{3FC3F7E7-9049-4657-84AB-B0F9B76F4732}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0C17-4BFA-9C5D-5E271C27116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12.6</c:v>
                </c:pt>
                <c:pt idx="8">
                  <c:v>12.1</c:v>
                </c:pt>
                <c:pt idx="16">
                  <c:v>11.8</c:v>
                </c:pt>
                <c:pt idx="24">
                  <c:v>12.2</c:v>
                </c:pt>
                <c:pt idx="32">
                  <c:v>12.2</c:v>
                </c:pt>
              </c:numCache>
            </c:numRef>
          </c:xVal>
          <c:yVal>
            <c:numRef>
              <c:f>公会計指標分析・財政指標組合せ分析表!$BP$73:$DC$73</c:f>
              <c:numCache>
                <c:formatCode>#,##0.0;"▲ "#,##0.0</c:formatCode>
                <c:ptCount val="40"/>
                <c:pt idx="0">
                  <c:v>71.099999999999994</c:v>
                </c:pt>
                <c:pt idx="8">
                  <c:v>64.599999999999994</c:v>
                </c:pt>
                <c:pt idx="16">
                  <c:v>65.900000000000006</c:v>
                </c:pt>
                <c:pt idx="24">
                  <c:v>63.3</c:v>
                </c:pt>
                <c:pt idx="32">
                  <c:v>71.8</c:v>
                </c:pt>
              </c:numCache>
            </c:numRef>
          </c:yVal>
          <c:smooth val="0"/>
          <c:extLst>
            <c:ext xmlns:c16="http://schemas.microsoft.com/office/drawing/2014/chart" uri="{C3380CC4-5D6E-409C-BE32-E72D297353CC}">
              <c16:uniqueId val="{00000009-0C17-4BFA-9C5D-5E271C27116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7064150102463724E-2"/>
                  <c:y val="-0.10557967048585971"/>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{7B0593AD-E5AA-4ABB-9DAB-2D5CCBB7F239}</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0C17-4BFA-9C5D-5E271C27116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{B6453DEE-9984-4F63-A164-2AFFE7C68401}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C17-4BFA-9C5D-5E271C27116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{BF10E681-ED7D-41A4-A437-96F0EB0B6B61}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C17-4BFA-9C5D-5E271C27116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{6B0231E0-66A4-43A9-A84F-D1D4A6DC74A5}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C17-4BFA-9C5D-5E271C27116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{46AC7243-4C42-46FD-BFF7-8485D29F3DDA}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C17-4BFA-9C5D-5E271C271168}"/>
                </c:ext>
              </c:extLst>
            </c:dLbl>
            <c:dLbl>
              <c:idx val="8"/>
              <c:layout>
                <c:manualLayout>
                  <c:x val="-3.6331833135757559E-2"/>
                  <c:y val="-9.8779922282720742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{A66C3EB9-9817-40DA-8CCF-3C3E69E31309}</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0C17-4BFA-9C5D-5E271C271168}"/>
                </c:ext>
              </c:extLst>
            </c:dLbl>
            <c:dLbl>
              <c:idx val="16"/>
              <c:layout>
                <c:manualLayout>
                  <c:x val="-3.1697991619110633E-2"/>
                  <c:y val="3.3204169854655127E-4"/>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{6C377B55-6893-485D-9F2F-F0268CBE7F5F}</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0C17-4BFA-9C5D-5E271C271168}"/>
                </c:ext>
              </c:extLst>
            </c:dLbl>
            <c:dLbl>
              <c:idx val="24"/>
              <c:layout>
                <c:manualLayout>
                  <c:x val="-3.1697991619110633E-2"/>
                  <c:y val="-7.2948824822402988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{45186EA6-B6A3-4F05-A95F-DAAA703F67D3}</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0C17-4BFA-9C5D-5E271C271168}"/>
                </c:ext>
              </c:extLst>
            </c:dLbl>
            <c:dLbl>
              <c:idx val="32"/>
              <c:layout>
                <c:manualLayout>
                  <c:x val="-3.1570342725075584E-2"/>
                  <c:y val="-3.5107373277886877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{E0A78E64-3CB7-4FA0-BEEF-696DCB0CE79B}</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0C17-4BFA-9C5D-5E271C27116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8.5</c:v>
                </c:pt>
                <c:pt idx="16">
                  <c:v>8.5</c:v>
                </c:pt>
                <c:pt idx="24">
                  <c:v>8.6</c:v>
                </c:pt>
                <c:pt idx="32">
                  <c:v>8.6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0C17-4BFA-9C5D-5E271C271168}"/>
            </c:ext>
          </c:extLst>
        </c:ser>
        <c:dLbls>
          <c:showLegendKey val="0"/>
          <c:showVal val="1"/>
          <c:showCatName val="0"/>
          <c:showSerName val="0"/>
          <c:showPercent val="0"/>
          <c:showBubbleSize val="0"/>
        </c:dLbls>
        <c:axId val="84219776"/>
        <c:axId val="84234240"/>
      </c:scatterChart>
      <c:valAx>
        <c:axId val="84219776"/>
        <c:scaling>
          <c:orientation val="minMax"/>
          <c:max val="13"/>
          <c:min val="8.199999999999999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84"/>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9"/>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北海道厚岸町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9,183
9,035
739.27
12,539,751
12,121,468
416,201
5,122,253
11,270,162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71.8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基準財政収入額では、漁業関係法人の税額減により、市町村民税の法人税割が前年度比</a:t>
          </a:r>
          <a:r>
            <a:rPr kumimoji="1" lang="en-US" altLang="ja-JP" sz="1100">
              <a:latin typeface="ＭＳ Ｐゴシック" panose="020B0600070205080204" pitchFamily="50" charset="-128"/>
              <a:ea typeface="ＭＳ Ｐゴシック" panose="020B0600070205080204" pitchFamily="50" charset="-128"/>
            </a:rPr>
            <a:t>37.7</a:t>
          </a:r>
          <a:r>
            <a:rPr kumimoji="1" lang="ja-JP" altLang="en-US" sz="1100">
              <a:latin typeface="ＭＳ Ｐゴシック" panose="020B0600070205080204" pitchFamily="50" charset="-128"/>
              <a:ea typeface="ＭＳ Ｐゴシック" panose="020B0600070205080204" pitchFamily="50" charset="-128"/>
            </a:rPr>
            <a:t>％減のほか、利子割交付金の前年度比</a:t>
          </a:r>
          <a:r>
            <a:rPr kumimoji="1" lang="en-US" altLang="ja-JP" sz="1100">
              <a:latin typeface="ＭＳ Ｐゴシック" panose="020B0600070205080204" pitchFamily="50" charset="-128"/>
              <a:ea typeface="ＭＳ Ｐゴシック" panose="020B0600070205080204" pitchFamily="50" charset="-128"/>
            </a:rPr>
            <a:t>11.8</a:t>
          </a:r>
          <a:r>
            <a:rPr kumimoji="1" lang="ja-JP" altLang="en-US" sz="1100">
              <a:latin typeface="ＭＳ Ｐゴシック" panose="020B0600070205080204" pitchFamily="50" charset="-128"/>
              <a:ea typeface="ＭＳ Ｐゴシック" panose="020B0600070205080204" pitchFamily="50" charset="-128"/>
            </a:rPr>
            <a:t>％減等の理由により、前年度比</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％の減となった。　</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一報、基準財政需要額においては、高齢者保健福祉費や下水道費等、増額しているものの、簡易水道等給水人口の減による保健衛生費の減、財源対策債償還費の減等により、前年度比</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％の減となった。　</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単年度の財政力指数については、前年度比で</a:t>
          </a:r>
          <a:r>
            <a:rPr kumimoji="1" lang="en-US" altLang="ja-JP" sz="1100">
              <a:latin typeface="ＭＳ Ｐゴシック" panose="020B0600070205080204" pitchFamily="50" charset="-128"/>
              <a:ea typeface="ＭＳ Ｐゴシック" panose="020B0600070205080204" pitchFamily="50" charset="-128"/>
            </a:rPr>
            <a:t>0.001</a:t>
          </a:r>
          <a:r>
            <a:rPr kumimoji="1" lang="ja-JP" altLang="en-US" sz="1100">
              <a:latin typeface="ＭＳ Ｐゴシック" panose="020B0600070205080204" pitchFamily="50" charset="-128"/>
              <a:ea typeface="ＭＳ Ｐゴシック" panose="020B0600070205080204" pitchFamily="50" charset="-128"/>
            </a:rPr>
            <a:t>ポイントの増となり、３カ年平均では前年度比</a:t>
          </a:r>
          <a:r>
            <a:rPr kumimoji="1" lang="en-US" altLang="ja-JP" sz="1100">
              <a:latin typeface="ＭＳ Ｐゴシック" panose="020B0600070205080204" pitchFamily="50" charset="-128"/>
              <a:ea typeface="ＭＳ Ｐゴシック" panose="020B0600070205080204" pitchFamily="50" charset="-128"/>
            </a:rPr>
            <a:t>0.004</a:t>
          </a:r>
          <a:r>
            <a:rPr kumimoji="1" lang="ja-JP" altLang="en-US" sz="1100">
              <a:latin typeface="ＭＳ Ｐゴシック" panose="020B0600070205080204" pitchFamily="50" charset="-128"/>
              <a:ea typeface="ＭＳ Ｐゴシック" panose="020B0600070205080204" pitchFamily="50" charset="-128"/>
            </a:rPr>
            <a:t>ポイントの増となったが、依然として類似団体平均を下回っている状況である。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6110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108655</xdr:rowOff>
    </xdr:from>
    <xdr:to>
      <xdr:col>23</xdr:col>
      <xdr:colOff>133350</xdr:colOff>
      <xdr:row>43</xdr:row>
      <xdr:rowOff>108655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810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7355</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08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108655</xdr:rowOff>
    </xdr:from>
    <xdr:to>
      <xdr:col>19</xdr:col>
      <xdr:colOff>133350</xdr:colOff>
      <xdr:row>43</xdr:row>
      <xdr:rowOff>122061</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4810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122061</xdr:rowOff>
    </xdr:from>
    <xdr:to>
      <xdr:col>15</xdr:col>
      <xdr:colOff>82550</xdr:colOff>
      <xdr:row>43</xdr:row>
      <xdr:rowOff>122061</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4944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122061</xdr:rowOff>
    </xdr:from>
    <xdr:to>
      <xdr:col>11</xdr:col>
      <xdr:colOff>31750</xdr:colOff>
      <xdr:row>43</xdr:row>
      <xdr:rowOff>135467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4944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17639</xdr:rowOff>
    </xdr:from>
    <xdr:to>
      <xdr:col>11</xdr:col>
      <xdr:colOff>82550</xdr:colOff>
      <xdr:row>43</xdr:row>
      <xdr:rowOff>119239</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129416</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31045</xdr:rowOff>
    </xdr:from>
    <xdr:to>
      <xdr:col>7</xdr:col>
      <xdr:colOff>31750</xdr:colOff>
      <xdr:row>43</xdr:row>
      <xdr:rowOff>132645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142822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7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57855</xdr:rowOff>
    </xdr:from>
    <xdr:to>
      <xdr:col>23</xdr:col>
      <xdr:colOff>184150</xdr:colOff>
      <xdr:row>43</xdr:row>
      <xdr:rowOff>159455</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29932</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402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57855</xdr:rowOff>
    </xdr:from>
    <xdr:to>
      <xdr:col>19</xdr:col>
      <xdr:colOff>184150</xdr:colOff>
      <xdr:row>43</xdr:row>
      <xdr:rowOff>159455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144232</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16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71261</xdr:rowOff>
    </xdr:from>
    <xdr:to>
      <xdr:col>15</xdr:col>
      <xdr:colOff>133350</xdr:colOff>
      <xdr:row>44</xdr:row>
      <xdr:rowOff>1411</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157638</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71261</xdr:rowOff>
    </xdr:from>
    <xdr:to>
      <xdr:col>11</xdr:col>
      <xdr:colOff>82550</xdr:colOff>
      <xdr:row>44</xdr:row>
      <xdr:rowOff>1411</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157638</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84667</xdr:rowOff>
    </xdr:from>
    <xdr:to>
      <xdr:col>7</xdr:col>
      <xdr:colOff>31750</xdr:colOff>
      <xdr:row>44</xdr:row>
      <xdr:rowOff>14817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171044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人件費における経常収支比率は</a:t>
          </a:r>
          <a:r>
            <a:rPr kumimoji="1" lang="en-US" altLang="ja-JP" sz="1300">
              <a:latin typeface="ＭＳ Ｐゴシック" panose="020B0600070205080204" pitchFamily="50" charset="-128"/>
              <a:ea typeface="ＭＳ Ｐゴシック" panose="020B0600070205080204" pitchFamily="50" charset="-128"/>
            </a:rPr>
            <a:t>29.1</a:t>
          </a:r>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％）であり、類似団体平均よりも高い比率となっている。これは民生部門、農林水産部門、教育部門において外部施設が多いことが要因となっている。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公債費については一部償還終了し、</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百万円ほど減額となったものの、経常収支比率は不動である。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補助費等については経常収支比率</a:t>
          </a:r>
          <a:r>
            <a:rPr kumimoji="1" lang="en-US" altLang="ja-JP" sz="1300">
              <a:latin typeface="ＭＳ Ｐゴシック" panose="020B0600070205080204" pitchFamily="50" charset="-128"/>
              <a:ea typeface="ＭＳ Ｐゴシック" panose="020B0600070205080204" pitchFamily="50" charset="-128"/>
            </a:rPr>
            <a:t>18.5</a:t>
          </a:r>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％）であるが、釧路東部消防組合への負担金や病院事業会計への繰出金のため、類似団体平均より高い水準であることから、比率を上げる要因となっている。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165608</xdr:rowOff>
    </xdr:from>
    <xdr:to>
      <xdr:col>23</xdr:col>
      <xdr:colOff>133350</xdr:colOff>
      <xdr:row>66</xdr:row>
      <xdr:rowOff>159766</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109708"/>
          <a:ext cx="0" cy="13657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131843</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44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159766</xdr:rowOff>
    </xdr:from>
    <xdr:to>
      <xdr:col>24</xdr:col>
      <xdr:colOff>12700</xdr:colOff>
      <xdr:row>66</xdr:row>
      <xdr:rowOff>159766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47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80535</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165608</xdr:rowOff>
    </xdr:from>
    <xdr:to>
      <xdr:col>24</xdr:col>
      <xdr:colOff>12700</xdr:colOff>
      <xdr:row>58</xdr:row>
      <xdr:rowOff>165608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17526</xdr:rowOff>
    </xdr:from>
    <xdr:to>
      <xdr:col>23</xdr:col>
      <xdr:colOff>133350</xdr:colOff>
      <xdr:row>65</xdr:row>
      <xdr:rowOff>104394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1161776"/>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108983</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73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92456</xdr:rowOff>
    </xdr:from>
    <xdr:to>
      <xdr:col>23</xdr:col>
      <xdr:colOff>184150</xdr:colOff>
      <xdr:row>64</xdr:row>
      <xdr:rowOff>22606</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44196</xdr:rowOff>
    </xdr:from>
    <xdr:to>
      <xdr:col>19</xdr:col>
      <xdr:colOff>133350</xdr:colOff>
      <xdr:row>65</xdr:row>
      <xdr:rowOff>17526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1016996"/>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23131</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65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66040</xdr:rowOff>
    </xdr:from>
    <xdr:to>
      <xdr:col>15</xdr:col>
      <xdr:colOff>82550</xdr:colOff>
      <xdr:row>64</xdr:row>
      <xdr:rowOff>44196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0867390"/>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5588</xdr:rowOff>
    </xdr:from>
    <xdr:to>
      <xdr:col>15</xdr:col>
      <xdr:colOff>133350</xdr:colOff>
      <xdr:row>63</xdr:row>
      <xdr:rowOff>107188</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117365</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39624</xdr:rowOff>
    </xdr:from>
    <xdr:to>
      <xdr:col>11</xdr:col>
      <xdr:colOff>31750</xdr:colOff>
      <xdr:row>63</xdr:row>
      <xdr:rowOff>66040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0669524"/>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90170</xdr:rowOff>
    </xdr:from>
    <xdr:to>
      <xdr:col>11</xdr:col>
      <xdr:colOff>82550</xdr:colOff>
      <xdr:row>63</xdr:row>
      <xdr:rowOff>20320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30497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155448</xdr:rowOff>
    </xdr:from>
    <xdr:to>
      <xdr:col>7</xdr:col>
      <xdr:colOff>31750</xdr:colOff>
      <xdr:row>62</xdr:row>
      <xdr:rowOff>85598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95775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53594</xdr:rowOff>
    </xdr:from>
    <xdr:to>
      <xdr:col>23</xdr:col>
      <xdr:colOff>184150</xdr:colOff>
      <xdr:row>65</xdr:row>
      <xdr:rowOff>155194</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119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25671</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116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138176</xdr:rowOff>
    </xdr:from>
    <xdr:to>
      <xdr:col>19</xdr:col>
      <xdr:colOff>184150</xdr:colOff>
      <xdr:row>65</xdr:row>
      <xdr:rowOff>68326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11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53103</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197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164846</xdr:rowOff>
    </xdr:from>
    <xdr:to>
      <xdr:col>15</xdr:col>
      <xdr:colOff>133350</xdr:colOff>
      <xdr:row>64</xdr:row>
      <xdr:rowOff>94996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79773</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15240</xdr:rowOff>
    </xdr:from>
    <xdr:to>
      <xdr:col>11</xdr:col>
      <xdr:colOff>82550</xdr:colOff>
      <xdr:row>63</xdr:row>
      <xdr:rowOff>116840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101617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160274</xdr:rowOff>
    </xdr:from>
    <xdr:to>
      <xdr:col>7</xdr:col>
      <xdr:colOff>31750</xdr:colOff>
      <xdr:row>62</xdr:row>
      <xdr:rowOff>90424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6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75201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7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[360,405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類似団体平均を上回っている要因としては、主に人件費が他類似団体より高い水準にあることによる。これは保育所等の外部施設が多いことが主な要因である。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また、各施設の老朽化に伴う修繕料の増加等により、物件費や維持補修費が前年度より増加しており、人口１人あたりの人件費・物件費等は前年度比較で</a:t>
          </a:r>
          <a:r>
            <a:rPr kumimoji="1" lang="en-US" altLang="ja-JP" sz="1300">
              <a:latin typeface="ＭＳ Ｐゴシック" panose="020B0600070205080204" pitchFamily="50" charset="-128"/>
              <a:ea typeface="ＭＳ Ｐゴシック" panose="020B0600070205080204" pitchFamily="50" charset="-128"/>
            </a:rPr>
            <a:t>23,721</a:t>
          </a:r>
          <a:r>
            <a:rPr kumimoji="1" lang="ja-JP" altLang="en-US" sz="1300">
              <a:latin typeface="ＭＳ Ｐゴシック" panose="020B0600070205080204" pitchFamily="50" charset="-128"/>
              <a:ea typeface="ＭＳ Ｐゴシック" panose="020B0600070205080204" pitchFamily="50" charset="-128"/>
            </a:rPr>
            <a:t>円の増となった。</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163086</xdr:rowOff>
    </xdr:from>
    <xdr:to>
      <xdr:col>23</xdr:col>
      <xdr:colOff>133350</xdr:colOff>
      <xdr:row>89</xdr:row>
      <xdr:rowOff>16940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879086"/>
          <a:ext cx="0" cy="13969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160467</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24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16940</xdr:rowOff>
    </xdr:from>
    <xdr:to>
      <xdr:col>24</xdr:col>
      <xdr:colOff>12700</xdr:colOff>
      <xdr:row>89</xdr:row>
      <xdr:rowOff>16940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27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78013</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2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163086</xdr:rowOff>
    </xdr:from>
    <xdr:to>
      <xdr:col>24</xdr:col>
      <xdr:colOff>12700</xdr:colOff>
      <xdr:row>80</xdr:row>
      <xdr:rowOff>163086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87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157297</xdr:rowOff>
    </xdr:from>
    <xdr:to>
      <xdr:col>23</xdr:col>
      <xdr:colOff>133350</xdr:colOff>
      <xdr:row>85</xdr:row>
      <xdr:rowOff>67618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559097"/>
          <a:ext cx="838200" cy="8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154441</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213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137914</xdr:rowOff>
    </xdr:from>
    <xdr:to>
      <xdr:col>23</xdr:col>
      <xdr:colOff>184150</xdr:colOff>
      <xdr:row>84</xdr:row>
      <xdr:rowOff>68064</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36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98073</xdr:rowOff>
    </xdr:from>
    <xdr:to>
      <xdr:col>19</xdr:col>
      <xdr:colOff>133350</xdr:colOff>
      <xdr:row>84</xdr:row>
      <xdr:rowOff>157297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499873"/>
          <a:ext cx="889000" cy="59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104074</xdr:rowOff>
    </xdr:from>
    <xdr:to>
      <xdr:col>19</xdr:col>
      <xdr:colOff>184150</xdr:colOff>
      <xdr:row>84</xdr:row>
      <xdr:rowOff>34224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334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44401</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103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93816</xdr:rowOff>
    </xdr:from>
    <xdr:to>
      <xdr:col>15</xdr:col>
      <xdr:colOff>82550</xdr:colOff>
      <xdr:row>84</xdr:row>
      <xdr:rowOff>98073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495616"/>
          <a:ext cx="889000" cy="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83254</xdr:rowOff>
    </xdr:from>
    <xdr:to>
      <xdr:col>15</xdr:col>
      <xdr:colOff>133350</xdr:colOff>
      <xdr:row>84</xdr:row>
      <xdr:rowOff>13404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31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23581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08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53015</xdr:rowOff>
    </xdr:from>
    <xdr:to>
      <xdr:col>11</xdr:col>
      <xdr:colOff>31750</xdr:colOff>
      <xdr:row>84</xdr:row>
      <xdr:rowOff>93816</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454815"/>
          <a:ext cx="889000" cy="40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46307</xdr:rowOff>
    </xdr:from>
    <xdr:to>
      <xdr:col>11</xdr:col>
      <xdr:colOff>82550</xdr:colOff>
      <xdr:row>83</xdr:row>
      <xdr:rowOff>147907</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7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158084</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04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14500</xdr:rowOff>
    </xdr:from>
    <xdr:to>
      <xdr:col>7</xdr:col>
      <xdr:colOff>31750</xdr:colOff>
      <xdr:row>83</xdr:row>
      <xdr:rowOff>116100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24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126277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01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16818</xdr:rowOff>
    </xdr:from>
    <xdr:to>
      <xdr:col>23</xdr:col>
      <xdr:colOff>184150</xdr:colOff>
      <xdr:row>85</xdr:row>
      <xdr:rowOff>118418</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59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160345</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5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106497</xdr:rowOff>
    </xdr:from>
    <xdr:to>
      <xdr:col>19</xdr:col>
      <xdr:colOff>184150</xdr:colOff>
      <xdr:row>85</xdr:row>
      <xdr:rowOff>36647</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50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21424</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594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47273</xdr:rowOff>
    </xdr:from>
    <xdr:to>
      <xdr:col>15</xdr:col>
      <xdr:colOff>133350</xdr:colOff>
      <xdr:row>84</xdr:row>
      <xdr:rowOff>148873</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44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133650</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535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43016</xdr:rowOff>
    </xdr:from>
    <xdr:to>
      <xdr:col>11</xdr:col>
      <xdr:colOff>82550</xdr:colOff>
      <xdr:row>84</xdr:row>
      <xdr:rowOff>144616</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44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129393</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53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2215</xdr:rowOff>
    </xdr:from>
    <xdr:to>
      <xdr:col>7</xdr:col>
      <xdr:colOff>31750</xdr:colOff>
      <xdr:row>84</xdr:row>
      <xdr:rowOff>103815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40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88592</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490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今年度の同指数については、前年度と比較し</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ポイントの減となったが、類似団体平均との比較では</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ポイント上回っている状況である。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82127</xdr:rowOff>
    </xdr:from>
    <xdr:to>
      <xdr:col>81</xdr:col>
      <xdr:colOff>44450</xdr:colOff>
      <xdr:row>89</xdr:row>
      <xdr:rowOff>61807</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6957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33884</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61807</xdr:rowOff>
    </xdr:from>
    <xdr:to>
      <xdr:col>81</xdr:col>
      <xdr:colOff>133350</xdr:colOff>
      <xdr:row>89</xdr:row>
      <xdr:rowOff>61807</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2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168504</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71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82127</xdr:rowOff>
    </xdr:from>
    <xdr:to>
      <xdr:col>81</xdr:col>
      <xdr:colOff>133350</xdr:colOff>
      <xdr:row>81</xdr:row>
      <xdr:rowOff>82127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141816</xdr:rowOff>
    </xdr:from>
    <xdr:to>
      <xdr:col>81</xdr:col>
      <xdr:colOff>44450</xdr:colOff>
      <xdr:row>87</xdr:row>
      <xdr:rowOff>34713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6179800" y="14886516"/>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85513</xdr:rowOff>
    </xdr:from>
    <xdr:to>
      <xdr:col>77</xdr:col>
      <xdr:colOff>44450</xdr:colOff>
      <xdr:row>87</xdr:row>
      <xdr:rowOff>34713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83021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5080</xdr:rowOff>
    </xdr:from>
    <xdr:to>
      <xdr:col>72</xdr:col>
      <xdr:colOff>203200</xdr:colOff>
      <xdr:row>86</xdr:row>
      <xdr:rowOff>85513</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74978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9754</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5080</xdr:rowOff>
    </xdr:from>
    <xdr:to>
      <xdr:col>68</xdr:col>
      <xdr:colOff>152400</xdr:colOff>
      <xdr:row>86</xdr:row>
      <xdr:rowOff>21166</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474978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9754</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9754</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91016</xdr:rowOff>
    </xdr:from>
    <xdr:to>
      <xdr:col>81</xdr:col>
      <xdr:colOff>95250</xdr:colOff>
      <xdr:row>87</xdr:row>
      <xdr:rowOff>21166</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63093</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80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155363</xdr:rowOff>
    </xdr:from>
    <xdr:to>
      <xdr:col>77</xdr:col>
      <xdr:colOff>95250</xdr:colOff>
      <xdr:row>87</xdr:row>
      <xdr:rowOff>85513</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90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70290</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986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34713</xdr:rowOff>
    </xdr:from>
    <xdr:to>
      <xdr:col>73</xdr:col>
      <xdr:colOff>44450</xdr:colOff>
      <xdr:row>86</xdr:row>
      <xdr:rowOff>136313</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7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121090</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86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125730</xdr:rowOff>
    </xdr:from>
    <xdr:to>
      <xdr:col>68</xdr:col>
      <xdr:colOff>203200</xdr:colOff>
      <xdr:row>86</xdr:row>
      <xdr:rowOff>55880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40657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日から平成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日までに実施した第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次定員適正化計画にて、</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割以上の削減（</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名）を目標に取組を進めた結果、計画を上回る</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名の削減を達成したところである。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しかし、保育所等の外部施設が多いため、依然として類似団体平均を上回っている状況である。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00000000-0008-0000-0300-00003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132429</xdr:rowOff>
    </xdr:from>
    <xdr:to>
      <xdr:col>81</xdr:col>
      <xdr:colOff>44450</xdr:colOff>
      <xdr:row>66</xdr:row>
      <xdr:rowOff>35496</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7018000" y="10076529"/>
          <a:ext cx="0" cy="1274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7573</xdr:rowOff>
    </xdr:from>
    <xdr:ext cx="762000" cy="259045"/>
    <xdr:sp macro="" textlink="">
      <xdr:nvSpPr>
        <xdr:cNvPr id="311" name="定員管理の状況最小値テキスト">
          <a:extLst>
            <a:ext uri="{FF2B5EF4-FFF2-40B4-BE49-F238E27FC236}">
              <a16:creationId xmlns:a16="http://schemas.microsoft.com/office/drawing/2014/main" id="{00000000-0008-0000-0300-000037010000}"/>
            </a:ext>
          </a:extLst>
        </xdr:cNvPr>
        <xdr:cNvSpPr txBox="1"/>
      </xdr:nvSpPr>
      <xdr:spPr>
        <a:xfrm>
          <a:off x="17106900" y="1132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35496</xdr:rowOff>
    </xdr:from>
    <xdr:to>
      <xdr:col>81</xdr:col>
      <xdr:colOff>133350</xdr:colOff>
      <xdr:row>66</xdr:row>
      <xdr:rowOff>35496</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13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47356</xdr:rowOff>
    </xdr:from>
    <xdr:ext cx="762000" cy="259045"/>
    <xdr:sp macro="" textlink="">
      <xdr:nvSpPr>
        <xdr:cNvPr id="313" name="定員管理の状況最大値テキスト">
          <a:extLst>
            <a:ext uri="{FF2B5EF4-FFF2-40B4-BE49-F238E27FC236}">
              <a16:creationId xmlns:a16="http://schemas.microsoft.com/office/drawing/2014/main" id="{00000000-0008-0000-0300-000039010000}"/>
            </a:ext>
          </a:extLst>
        </xdr:cNvPr>
        <xdr:cNvSpPr txBox="1"/>
      </xdr:nvSpPr>
      <xdr:spPr>
        <a:xfrm>
          <a:off x="17106900" y="982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132429</xdr:rowOff>
    </xdr:from>
    <xdr:to>
      <xdr:col>81</xdr:col>
      <xdr:colOff>133350</xdr:colOff>
      <xdr:row>58</xdr:row>
      <xdr:rowOff>132429</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007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26226</xdr:rowOff>
    </xdr:from>
    <xdr:to>
      <xdr:col>81</xdr:col>
      <xdr:colOff>44450</xdr:colOff>
      <xdr:row>63</xdr:row>
      <xdr:rowOff>94393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179800" y="10827576"/>
          <a:ext cx="838200" cy="68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65803</xdr:rowOff>
    </xdr:from>
    <xdr:ext cx="762000" cy="259045"/>
    <xdr:sp macro="" textlink="">
      <xdr:nvSpPr>
        <xdr:cNvPr id="316" name="定員管理の状況平均値テキスト">
          <a:extLst>
            <a:ext uri="{FF2B5EF4-FFF2-40B4-BE49-F238E27FC236}">
              <a16:creationId xmlns:a16="http://schemas.microsoft.com/office/drawing/2014/main" id="{00000000-0008-0000-0300-00003C010000}"/>
            </a:ext>
          </a:extLst>
        </xdr:cNvPr>
        <xdr:cNvSpPr txBox="1"/>
      </xdr:nvSpPr>
      <xdr:spPr>
        <a:xfrm>
          <a:off x="17106900" y="103528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49276</xdr:rowOff>
    </xdr:from>
    <xdr:to>
      <xdr:col>81</xdr:col>
      <xdr:colOff>95250</xdr:colOff>
      <xdr:row>61</xdr:row>
      <xdr:rowOff>150876</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9672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121666</xdr:rowOff>
    </xdr:from>
    <xdr:to>
      <xdr:col>77</xdr:col>
      <xdr:colOff>44450</xdr:colOff>
      <xdr:row>63</xdr:row>
      <xdr:rowOff>26226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5290800" y="10751566"/>
          <a:ext cx="889000" cy="76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30575</xdr:rowOff>
    </xdr:from>
    <xdr:to>
      <xdr:col>77</xdr:col>
      <xdr:colOff>95250</xdr:colOff>
      <xdr:row>61</xdr:row>
      <xdr:rowOff>132175</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129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142352</xdr:rowOff>
    </xdr:from>
    <xdr:ext cx="7366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5798800" y="10257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121666</xdr:rowOff>
    </xdr:from>
    <xdr:to>
      <xdr:col>72</xdr:col>
      <xdr:colOff>203200</xdr:colOff>
      <xdr:row>62</xdr:row>
      <xdr:rowOff>166910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4401800" y="10751566"/>
          <a:ext cx="889000" cy="4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20924</xdr:rowOff>
    </xdr:from>
    <xdr:to>
      <xdr:col>73</xdr:col>
      <xdr:colOff>44450</xdr:colOff>
      <xdr:row>61</xdr:row>
      <xdr:rowOff>122524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240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132701</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909800" y="1024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155448</xdr:rowOff>
    </xdr:from>
    <xdr:to>
      <xdr:col>68</xdr:col>
      <xdr:colOff>152400</xdr:colOff>
      <xdr:row>62</xdr:row>
      <xdr:rowOff>166910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3512800" y="10785348"/>
          <a:ext cx="889000" cy="1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5238</xdr:rowOff>
    </xdr:from>
    <xdr:to>
      <xdr:col>68</xdr:col>
      <xdr:colOff>203200</xdr:colOff>
      <xdr:row>61</xdr:row>
      <xdr:rowOff>106838</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4351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117015</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020800" y="1023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162211</xdr:rowOff>
    </xdr:from>
    <xdr:to>
      <xdr:col>64</xdr:col>
      <xdr:colOff>152400</xdr:colOff>
      <xdr:row>61</xdr:row>
      <xdr:rowOff>92361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3462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102538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131800" y="1021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43593</xdr:rowOff>
    </xdr:from>
    <xdr:to>
      <xdr:col>81</xdr:col>
      <xdr:colOff>95250</xdr:colOff>
      <xdr:row>63</xdr:row>
      <xdr:rowOff>145193</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967200" y="1084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15670</xdr:rowOff>
    </xdr:from>
    <xdr:ext cx="762000" cy="259045"/>
    <xdr:sp macro="" textlink="">
      <xdr:nvSpPr>
        <xdr:cNvPr id="335" name="定員管理の状況該当値テキスト">
          <a:extLst>
            <a:ext uri="{FF2B5EF4-FFF2-40B4-BE49-F238E27FC236}">
              <a16:creationId xmlns:a16="http://schemas.microsoft.com/office/drawing/2014/main" id="{00000000-0008-0000-0300-00004F010000}"/>
            </a:ext>
          </a:extLst>
        </xdr:cNvPr>
        <xdr:cNvSpPr txBox="1"/>
      </xdr:nvSpPr>
      <xdr:spPr>
        <a:xfrm>
          <a:off x="17106900" y="10817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146876</xdr:rowOff>
    </xdr:from>
    <xdr:to>
      <xdr:col>77</xdr:col>
      <xdr:colOff>95250</xdr:colOff>
      <xdr:row>63</xdr:row>
      <xdr:rowOff>77026</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129000" y="1077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61803</xdr:rowOff>
    </xdr:from>
    <xdr:ext cx="7366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798800" y="10863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70866</xdr:rowOff>
    </xdr:from>
    <xdr:to>
      <xdr:col>73</xdr:col>
      <xdr:colOff>44450</xdr:colOff>
      <xdr:row>63</xdr:row>
      <xdr:rowOff>1016</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5240000" y="1070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157243</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1078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116110</xdr:rowOff>
    </xdr:from>
    <xdr:to>
      <xdr:col>68</xdr:col>
      <xdr:colOff>203200</xdr:colOff>
      <xdr:row>63</xdr:row>
      <xdr:rowOff>46260</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4351000" y="1074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31037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020800" y="1083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104648</xdr:rowOff>
    </xdr:from>
    <xdr:to>
      <xdr:col>64</xdr:col>
      <xdr:colOff>152400</xdr:colOff>
      <xdr:row>63</xdr:row>
      <xdr:rowOff>34798</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3462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19575</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131800" y="1082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14</a:t>
          </a:r>
          <a:r>
            <a:rPr kumimoji="1" lang="ja-JP" altLang="en-US" sz="1100">
              <a:latin typeface="ＭＳ Ｐゴシック" panose="020B0600070205080204" pitchFamily="50" charset="-128"/>
              <a:ea typeface="ＭＳ Ｐゴシック" panose="020B0600070205080204" pitchFamily="50" charset="-128"/>
            </a:rPr>
            <a:t>年度から実施している厚岸町財政運営基本方針により投資事業を抑制してきたことから、元利償還金の増加が抑えられ、平成</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年度をピークに減少し、類似団体平均をやや下回って推移してきたものの、平成</a:t>
          </a:r>
          <a:r>
            <a:rPr kumimoji="1" lang="en-US" altLang="ja-JP" sz="1100">
              <a:latin typeface="ＭＳ Ｐゴシック" panose="020B0600070205080204" pitchFamily="50" charset="-128"/>
              <a:ea typeface="ＭＳ Ｐゴシック" panose="020B0600070205080204" pitchFamily="50" charset="-128"/>
            </a:rPr>
            <a:t>24</a:t>
          </a:r>
          <a:r>
            <a:rPr kumimoji="1" lang="ja-JP" altLang="en-US" sz="1100">
              <a:latin typeface="ＭＳ Ｐゴシック" panose="020B0600070205080204" pitchFamily="50" charset="-128"/>
              <a:ea typeface="ＭＳ Ｐゴシック" panose="020B0600070205080204" pitchFamily="50" charset="-128"/>
            </a:rPr>
            <a:t>年度からは大型公共施設の整備事業により、類似団体を上回っている。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なお、令和元年度に施行した大型事業に係る地方債借入に伴う償還は令和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年度や令和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年度から開始となるため、公債費負担のピークについては左記の</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年となるものと見込んでいる。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今後も公共施設総合管理計画等による計画的な事業執行による適正な町債発行を心がけ、同比率の圧縮に努める。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4318</xdr:rowOff>
    </xdr:from>
    <xdr:to>
      <xdr:col>81</xdr:col>
      <xdr:colOff>44450</xdr:colOff>
      <xdr:row>44</xdr:row>
      <xdr:rowOff>92710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347968"/>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64787</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60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92710</xdr:rowOff>
    </xdr:from>
    <xdr:to>
      <xdr:col>81</xdr:col>
      <xdr:colOff>133350</xdr:colOff>
      <xdr:row>44</xdr:row>
      <xdr:rowOff>92710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63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90695</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609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4318</xdr:rowOff>
    </xdr:from>
    <xdr:to>
      <xdr:col>81</xdr:col>
      <xdr:colOff>133350</xdr:colOff>
      <xdr:row>37</xdr:row>
      <xdr:rowOff>4318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34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131572</xdr:rowOff>
    </xdr:from>
    <xdr:to>
      <xdr:col>81</xdr:col>
      <xdr:colOff>44450</xdr:colOff>
      <xdr:row>42</xdr:row>
      <xdr:rowOff>131572</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179800" y="73324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95013</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6953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112268</xdr:rowOff>
    </xdr:from>
    <xdr:to>
      <xdr:col>77</xdr:col>
      <xdr:colOff>44450</xdr:colOff>
      <xdr:row>42</xdr:row>
      <xdr:rowOff>131572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5290800" y="731316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78486</xdr:rowOff>
    </xdr:from>
    <xdr:to>
      <xdr:col>77</xdr:col>
      <xdr:colOff>95250</xdr:colOff>
      <xdr:row>42</xdr:row>
      <xdr:rowOff>8636</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18813</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687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112268</xdr:rowOff>
    </xdr:from>
    <xdr:to>
      <xdr:col>72</xdr:col>
      <xdr:colOff>203200</xdr:colOff>
      <xdr:row>42</xdr:row>
      <xdr:rowOff>126746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4401800" y="731316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126746</xdr:rowOff>
    </xdr:from>
    <xdr:to>
      <xdr:col>68</xdr:col>
      <xdr:colOff>152400</xdr:colOff>
      <xdr:row>42</xdr:row>
      <xdr:rowOff>150876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3512800" y="732764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78486</xdr:rowOff>
    </xdr:from>
    <xdr:to>
      <xdr:col>64</xdr:col>
      <xdr:colOff>152400</xdr:colOff>
      <xdr:row>42</xdr:row>
      <xdr:rowOff>8636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18813</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80772</xdr:rowOff>
    </xdr:from>
    <xdr:to>
      <xdr:col>81</xdr:col>
      <xdr:colOff>95250</xdr:colOff>
      <xdr:row>43</xdr:row>
      <xdr:rowOff>10922</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72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52849</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72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80772</xdr:rowOff>
    </xdr:from>
    <xdr:to>
      <xdr:col>77</xdr:col>
      <xdr:colOff>95250</xdr:colOff>
      <xdr:row>43</xdr:row>
      <xdr:rowOff>10922</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72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167149</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7368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61468</xdr:rowOff>
    </xdr:from>
    <xdr:to>
      <xdr:col>73</xdr:col>
      <xdr:colOff>44450</xdr:colOff>
      <xdr:row>42</xdr:row>
      <xdr:rowOff>163068</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726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147845</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734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75946</xdr:rowOff>
    </xdr:from>
    <xdr:to>
      <xdr:col>68</xdr:col>
      <xdr:colOff>203200</xdr:colOff>
      <xdr:row>43</xdr:row>
      <xdr:rowOff>6096</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727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162323</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736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100076</xdr:rowOff>
    </xdr:from>
    <xdr:to>
      <xdr:col>64</xdr:col>
      <xdr:colOff>152400</xdr:colOff>
      <xdr:row>43</xdr:row>
      <xdr:rowOff>30226</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73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15003</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738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将来負担比率については、平成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年度にかけて、</a:t>
          </a:r>
          <a:r>
            <a:rPr kumimoji="1" lang="en-US" altLang="ja-JP" sz="1300">
              <a:latin typeface="ＭＳ Ｐゴシック" panose="020B0600070205080204" pitchFamily="50" charset="-128"/>
              <a:ea typeface="ＭＳ Ｐゴシック" panose="020B0600070205080204" pitchFamily="50" charset="-128"/>
            </a:rPr>
            <a:t>7.8</a:t>
          </a:r>
          <a:r>
            <a:rPr kumimoji="1" lang="ja-JP" altLang="en-US" sz="1300">
              <a:latin typeface="ＭＳ Ｐゴシック" panose="020B0600070205080204" pitchFamily="50" charset="-128"/>
              <a:ea typeface="ＭＳ Ｐゴシック" panose="020B0600070205080204" pitchFamily="50" charset="-128"/>
            </a:rPr>
            <a:t>ポイントの圧縮に努めたが、類似団体平均には及ばない状況である。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また令和元年度において、保育所建設事業等の大型事業の施行により、地方債借入額が</a:t>
          </a:r>
          <a:r>
            <a:rPr kumimoji="1" lang="en-US" altLang="ja-JP" sz="1300">
              <a:latin typeface="ＭＳ Ｐゴシック" panose="020B0600070205080204" pitchFamily="50" charset="-128"/>
              <a:ea typeface="ＭＳ Ｐゴシック" panose="020B0600070205080204" pitchFamily="50" charset="-128"/>
            </a:rPr>
            <a:t>2,752,300</a:t>
          </a:r>
          <a:r>
            <a:rPr kumimoji="1" lang="ja-JP" altLang="en-US" sz="1300">
              <a:latin typeface="ＭＳ Ｐゴシック" panose="020B0600070205080204" pitchFamily="50" charset="-128"/>
              <a:ea typeface="ＭＳ Ｐゴシック" panose="020B0600070205080204" pitchFamily="50" charset="-128"/>
            </a:rPr>
            <a:t>千円（前年度比較＋</a:t>
          </a:r>
          <a:r>
            <a:rPr kumimoji="1" lang="en-US" altLang="ja-JP" sz="1300">
              <a:latin typeface="ＭＳ Ｐゴシック" panose="020B0600070205080204" pitchFamily="50" charset="-128"/>
              <a:ea typeface="ＭＳ Ｐゴシック" panose="020B0600070205080204" pitchFamily="50" charset="-128"/>
            </a:rPr>
            <a:t>1,543,900</a:t>
          </a:r>
          <a:r>
            <a:rPr kumimoji="1" lang="ja-JP" altLang="en-US" sz="1300">
              <a:latin typeface="ＭＳ Ｐゴシック" panose="020B0600070205080204" pitchFamily="50" charset="-128"/>
              <a:ea typeface="ＭＳ Ｐゴシック" panose="020B0600070205080204" pitchFamily="50" charset="-128"/>
            </a:rPr>
            <a:t>千円）となったため、前年度と比較し</a:t>
          </a:r>
          <a:r>
            <a:rPr kumimoji="1" lang="en-US" altLang="ja-JP" sz="1300">
              <a:latin typeface="ＭＳ Ｐゴシック" panose="020B0600070205080204" pitchFamily="50" charset="-128"/>
              <a:ea typeface="ＭＳ Ｐゴシック" panose="020B0600070205080204" pitchFamily="50" charset="-128"/>
            </a:rPr>
            <a:t>8.5</a:t>
          </a:r>
          <a:r>
            <a:rPr kumimoji="1" lang="ja-JP" altLang="en-US" sz="1300">
              <a:latin typeface="ＭＳ Ｐゴシック" panose="020B0600070205080204" pitchFamily="50" charset="-128"/>
              <a:ea typeface="ＭＳ Ｐゴシック" panose="020B0600070205080204" pitchFamily="50" charset="-128"/>
            </a:rPr>
            <a:t>ポイントの増となっている。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今後も、次世代の償還負担が大きくならないよう、交付税参入率の低い地方債の発行抑制をはじめ、新規発行額を元利償還額以下とすることを原則として、引き続き地方債残高の減額に努める。</a:t>
          </a: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160322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13214"/>
          <a:ext cx="0" cy="16190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132399</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90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160322</xdr:rowOff>
    </xdr:from>
    <xdr:to>
      <xdr:col>81</xdr:col>
      <xdr:colOff>133350</xdr:colOff>
      <xdr:row>22</xdr:row>
      <xdr:rowOff>160322</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93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125912</xdr:rowOff>
    </xdr:from>
    <xdr:to>
      <xdr:col>81</xdr:col>
      <xdr:colOff>44450</xdr:colOff>
      <xdr:row>18</xdr:row>
      <xdr:rowOff>52131</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179800" y="3040562"/>
          <a:ext cx="838200" cy="97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125912</xdr:rowOff>
    </xdr:from>
    <xdr:to>
      <xdr:col>77</xdr:col>
      <xdr:colOff>44450</xdr:colOff>
      <xdr:row>17</xdr:row>
      <xdr:rowOff>155787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5290800" y="3040562"/>
          <a:ext cx="889000" cy="2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140849</xdr:rowOff>
    </xdr:from>
    <xdr:to>
      <xdr:col>72</xdr:col>
      <xdr:colOff>203200</xdr:colOff>
      <xdr:row>17</xdr:row>
      <xdr:rowOff>155787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4401800" y="3055499"/>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140849</xdr:rowOff>
    </xdr:from>
    <xdr:to>
      <xdr:col>68</xdr:col>
      <xdr:colOff>152400</xdr:colOff>
      <xdr:row>18</xdr:row>
      <xdr:rowOff>44087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3512800" y="3055499"/>
          <a:ext cx="889000" cy="7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1331</xdr:rowOff>
    </xdr:from>
    <xdr:to>
      <xdr:col>81</xdr:col>
      <xdr:colOff>95250</xdr:colOff>
      <xdr:row>18</xdr:row>
      <xdr:rowOff>102931</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967200" y="308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144858</xdr:rowOff>
    </xdr:from>
    <xdr:ext cx="762000" cy="259045"/>
    <xdr:sp macro="" textlink="">
      <xdr:nvSpPr>
        <xdr:cNvPr id="458" name="将来負担の状況該当値テキスト">
          <a:extLst>
            <a:ext uri="{FF2B5EF4-FFF2-40B4-BE49-F238E27FC236}">
              <a16:creationId xmlns:a16="http://schemas.microsoft.com/office/drawing/2014/main" id="{00000000-0008-0000-0300-0000CA010000}"/>
            </a:ext>
          </a:extLst>
        </xdr:cNvPr>
        <xdr:cNvSpPr txBox="1"/>
      </xdr:nvSpPr>
      <xdr:spPr>
        <a:xfrm>
          <a:off x="17106900" y="3059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75112</xdr:rowOff>
    </xdr:from>
    <xdr:to>
      <xdr:col>77</xdr:col>
      <xdr:colOff>95250</xdr:colOff>
      <xdr:row>18</xdr:row>
      <xdr:rowOff>5262</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129000" y="298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161489</xdr:rowOff>
    </xdr:from>
    <xdr:ext cx="7366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798800" y="3076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104987</xdr:rowOff>
    </xdr:from>
    <xdr:to>
      <xdr:col>73</xdr:col>
      <xdr:colOff>44450</xdr:colOff>
      <xdr:row>18</xdr:row>
      <xdr:rowOff>35137</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5240000" y="301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19914</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310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90049</xdr:rowOff>
    </xdr:from>
    <xdr:to>
      <xdr:col>68</xdr:col>
      <xdr:colOff>203200</xdr:colOff>
      <xdr:row>18</xdr:row>
      <xdr:rowOff>20199</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4351000" y="300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4976</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3091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164737</xdr:rowOff>
    </xdr:from>
    <xdr:to>
      <xdr:col>64</xdr:col>
      <xdr:colOff>152400</xdr:colOff>
      <xdr:row>18</xdr:row>
      <xdr:rowOff>94887</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3462000" y="307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79664</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316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北海道厚岸町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9,183
9,035
739.27
12,539,751
12,121,468
416,201
5,122,253
11,270,162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71.8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a:t>
          </a:r>
          <a:r>
            <a:rPr kumimoji="1" lang="en-US" altLang="ja-JP" sz="1300">
              <a:latin typeface="ＭＳ Ｐゴシック" panose="020B0600070205080204" pitchFamily="50" charset="-128"/>
              <a:ea typeface="ＭＳ Ｐゴシック" panose="020B0600070205080204" pitchFamily="50" charset="-128"/>
            </a:rPr>
            <a:t>29.1</a:t>
          </a:r>
          <a:r>
            <a:rPr kumimoji="1" lang="ja-JP" altLang="en-US" sz="1300">
              <a:latin typeface="ＭＳ Ｐゴシック" panose="020B0600070205080204" pitchFamily="50" charset="-128"/>
              <a:ea typeface="ＭＳ Ｐゴシック" panose="020B0600070205080204" pitchFamily="50" charset="-128"/>
            </a:rPr>
            <a:t>％となっており、依然として類似団体平均と比較すると高い水準にある。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民生部門（保育所、児童館）、農林水産部門（町営牧場、きのこ菌床センター、カキ種苗センター）、教育部門（海事記念館、情報館、温水プール）において、外部施設が多いことが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今後も、人口減少に対応した定員管理を進める。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40132</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69432"/>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126509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40132</xdr:rowOff>
    </xdr:from>
    <xdr:to>
      <xdr:col>24</xdr:col>
      <xdr:colOff>114300</xdr:colOff>
      <xdr:row>34</xdr:row>
      <xdr:rowOff>40132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44704</xdr:rowOff>
    </xdr:from>
    <xdr:to>
      <xdr:col>24</xdr:col>
      <xdr:colOff>25400</xdr:colOff>
      <xdr:row>38</xdr:row>
      <xdr:rowOff>85852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55980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124731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3556</xdr:rowOff>
    </xdr:from>
    <xdr:to>
      <xdr:col>19</xdr:col>
      <xdr:colOff>187325</xdr:colOff>
      <xdr:row>38</xdr:row>
      <xdr:rowOff>44704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5186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3556</xdr:rowOff>
    </xdr:from>
    <xdr:to>
      <xdr:col>15</xdr:col>
      <xdr:colOff>98425</xdr:colOff>
      <xdr:row>38</xdr:row>
      <xdr:rowOff>21844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5186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30243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21844</xdr:rowOff>
    </xdr:from>
    <xdr:to>
      <xdr:col>11</xdr:col>
      <xdr:colOff>9525</xdr:colOff>
      <xdr:row>38</xdr:row>
      <xdr:rowOff>21844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5369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94488</xdr:rowOff>
    </xdr:from>
    <xdr:to>
      <xdr:col>11</xdr:col>
      <xdr:colOff>60325</xdr:colOff>
      <xdr:row>37</xdr:row>
      <xdr:rowOff>24638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34815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21099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35052</xdr:rowOff>
    </xdr:from>
    <xdr:to>
      <xdr:col>24</xdr:col>
      <xdr:colOff>76200</xdr:colOff>
      <xdr:row>38</xdr:row>
      <xdr:rowOff>136652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7129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165354</xdr:rowOff>
    </xdr:from>
    <xdr:to>
      <xdr:col>20</xdr:col>
      <xdr:colOff>38100</xdr:colOff>
      <xdr:row>38</xdr:row>
      <xdr:rowOff>95504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80281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95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124206</xdr:rowOff>
    </xdr:from>
    <xdr:to>
      <xdr:col>15</xdr:col>
      <xdr:colOff>149225</xdr:colOff>
      <xdr:row>38</xdr:row>
      <xdr:rowOff>54356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39133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142494</xdr:rowOff>
    </xdr:from>
    <xdr:to>
      <xdr:col>11</xdr:col>
      <xdr:colOff>60325</xdr:colOff>
      <xdr:row>38</xdr:row>
      <xdr:rowOff>72644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57421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142494</xdr:rowOff>
    </xdr:from>
    <xdr:to>
      <xdr:col>6</xdr:col>
      <xdr:colOff>171450</xdr:colOff>
      <xdr:row>38</xdr:row>
      <xdr:rowOff>72644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57421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物件費に係る経常収支比率については、平成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年度と類似団体平均を下回っていたが、令和元年度については</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ポイント上回っている状況である。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今後も引き続き、日常業務において環境負荷軽減を前提とした一層の行政運営コストの削減に取り組む。</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108712</xdr:rowOff>
    </xdr:from>
    <xdr:to>
      <xdr:col>82</xdr:col>
      <xdr:colOff>107950</xdr:colOff>
      <xdr:row>20</xdr:row>
      <xdr:rowOff>12700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09012"/>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156227</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xdr:rowOff>
    </xdr:from>
    <xdr:to>
      <xdr:col>82</xdr:col>
      <xdr:colOff>196850</xdr:colOff>
      <xdr:row>20</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4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23639</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5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108712</xdr:rowOff>
    </xdr:from>
    <xdr:to>
      <xdr:col>82</xdr:col>
      <xdr:colOff>196850</xdr:colOff>
      <xdr:row>14</xdr:row>
      <xdr:rowOff>108712</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0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110998</xdr:rowOff>
    </xdr:from>
    <xdr:to>
      <xdr:col>82</xdr:col>
      <xdr:colOff>107950</xdr:colOff>
      <xdr:row>17</xdr:row>
      <xdr:rowOff>115570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302564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46990</xdr:rowOff>
    </xdr:from>
    <xdr:to>
      <xdr:col>78</xdr:col>
      <xdr:colOff>69850</xdr:colOff>
      <xdr:row>17</xdr:row>
      <xdr:rowOff>110998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96164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5334</xdr:rowOff>
    </xdr:from>
    <xdr:to>
      <xdr:col>78</xdr:col>
      <xdr:colOff>120650</xdr:colOff>
      <xdr:row>17</xdr:row>
      <xdr:rowOff>106934</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117111</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88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140716</xdr:rowOff>
    </xdr:from>
    <xdr:to>
      <xdr:col>73</xdr:col>
      <xdr:colOff>180975</xdr:colOff>
      <xdr:row>17</xdr:row>
      <xdr:rowOff>46990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88391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98823</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104140</xdr:rowOff>
    </xdr:from>
    <xdr:to>
      <xdr:col>69</xdr:col>
      <xdr:colOff>92075</xdr:colOff>
      <xdr:row>16</xdr:row>
      <xdr:rowOff>140716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8473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126492</xdr:rowOff>
    </xdr:from>
    <xdr:to>
      <xdr:col>69</xdr:col>
      <xdr:colOff>142875</xdr:colOff>
      <xdr:row>17</xdr:row>
      <xdr:rowOff>56642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41419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89916</xdr:rowOff>
    </xdr:from>
    <xdr:to>
      <xdr:col>65</xdr:col>
      <xdr:colOff>53975</xdr:colOff>
      <xdr:row>17</xdr:row>
      <xdr:rowOff>20066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4843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36847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60198</xdr:rowOff>
    </xdr:from>
    <xdr:to>
      <xdr:col>78</xdr:col>
      <xdr:colOff>120650</xdr:colOff>
      <xdr:row>17</xdr:row>
      <xdr:rowOff>161798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97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146575</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061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167640</xdr:rowOff>
    </xdr:from>
    <xdr:to>
      <xdr:col>74</xdr:col>
      <xdr:colOff>31750</xdr:colOff>
      <xdr:row>17</xdr:row>
      <xdr:rowOff>97790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82567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89916</xdr:rowOff>
    </xdr:from>
    <xdr:to>
      <xdr:col>69</xdr:col>
      <xdr:colOff>142875</xdr:colOff>
      <xdr:row>17</xdr:row>
      <xdr:rowOff>20066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30243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53340</xdr:rowOff>
    </xdr:from>
    <xdr:to>
      <xdr:col>65</xdr:col>
      <xdr:colOff>53975</xdr:colOff>
      <xdr:row>16</xdr:row>
      <xdr:rowOff>154940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165117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国の補助事業である社会保障関連の扶助費のほか、単独事業の扶助費についても増加しているが、扶助費に係る経常収支比率は類似団体平均を下回っている状況である。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60</xdr:row>
      <xdr:rowOff>132443</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89357"/>
          <a:ext cx="0" cy="123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105228</xdr:rowOff>
    </xdr:from>
    <xdr:to>
      <xdr:col>24</xdr:col>
      <xdr:colOff>25400</xdr:colOff>
      <xdr:row>54</xdr:row>
      <xdr:rowOff>148772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363528"/>
          <a:ext cx="8382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7455</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37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61685</xdr:rowOff>
    </xdr:from>
    <xdr:to>
      <xdr:col>19</xdr:col>
      <xdr:colOff>187325</xdr:colOff>
      <xdr:row>54</xdr:row>
      <xdr:rowOff>105228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3199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24493</xdr:rowOff>
    </xdr:from>
    <xdr:to>
      <xdr:col>20</xdr:col>
      <xdr:colOff>38100</xdr:colOff>
      <xdr:row>55</xdr:row>
      <xdr:rowOff>126093</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110870</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540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18143</xdr:rowOff>
    </xdr:from>
    <xdr:to>
      <xdr:col>15</xdr:col>
      <xdr:colOff>98425</xdr:colOff>
      <xdr:row>54</xdr:row>
      <xdr:rowOff>61685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2764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2722</xdr:rowOff>
    </xdr:from>
    <xdr:to>
      <xdr:col>15</xdr:col>
      <xdr:colOff>149225</xdr:colOff>
      <xdr:row>55</xdr:row>
      <xdr:rowOff>104322</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89099</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167822</xdr:rowOff>
    </xdr:from>
    <xdr:to>
      <xdr:col>11</xdr:col>
      <xdr:colOff>9525</xdr:colOff>
      <xdr:row>54</xdr:row>
      <xdr:rowOff>18143</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2546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152400</xdr:rowOff>
    </xdr:from>
    <xdr:to>
      <xdr:col>11</xdr:col>
      <xdr:colOff>60325</xdr:colOff>
      <xdr:row>55</xdr:row>
      <xdr:rowOff>82550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67327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34670</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97972</xdr:rowOff>
    </xdr:from>
    <xdr:to>
      <xdr:col>24</xdr:col>
      <xdr:colOff>76200</xdr:colOff>
      <xdr:row>55</xdr:row>
      <xdr:rowOff>28122</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114499</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54428</xdr:rowOff>
    </xdr:from>
    <xdr:to>
      <xdr:col>20</xdr:col>
      <xdr:colOff>38100</xdr:colOff>
      <xdr:row>54</xdr:row>
      <xdr:rowOff>156028</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166205</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08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10885</xdr:rowOff>
    </xdr:from>
    <xdr:to>
      <xdr:col>15</xdr:col>
      <xdr:colOff>149225</xdr:colOff>
      <xdr:row>54</xdr:row>
      <xdr:rowOff>112485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122662</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138793</xdr:rowOff>
    </xdr:from>
    <xdr:to>
      <xdr:col>11</xdr:col>
      <xdr:colOff>60325</xdr:colOff>
      <xdr:row>54</xdr:row>
      <xdr:rowOff>68943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2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79120</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899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117022</xdr:rowOff>
    </xdr:from>
    <xdr:to>
      <xdr:col>6</xdr:col>
      <xdr:colOff>171450</xdr:colOff>
      <xdr:row>54</xdr:row>
      <xdr:rowOff>47172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57349</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その他に係る経常収支比率については、類似団体平均と比較すると低い水準となっている。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これは、特別会計への繰出金の経常収支比率が低い水準であるためであるが、介護老人保健施設事業特別会計を除く特別会計にて一般会計からの繰出金によって収支を保っている状況である。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繰出金の増加は一般会計の収支悪化に直結するため、特別会計においても基本財源の確保に努めることにより、一般会計繰出金の抑制に努める。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24130</xdr:rowOff>
    </xdr:from>
    <xdr:to>
      <xdr:col>82</xdr:col>
      <xdr:colOff>107950</xdr:colOff>
      <xdr:row>61</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8243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110507</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2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24130</xdr:rowOff>
    </xdr:from>
    <xdr:to>
      <xdr:col>82</xdr:col>
      <xdr:colOff>196850</xdr:colOff>
      <xdr:row>54</xdr:row>
      <xdr:rowOff>24130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8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138430</xdr:rowOff>
    </xdr:from>
    <xdr:to>
      <xdr:col>82</xdr:col>
      <xdr:colOff>107950</xdr:colOff>
      <xdr:row>56</xdr:row>
      <xdr:rowOff>144145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5671800" y="973963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122572</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895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150495</xdr:rowOff>
    </xdr:from>
    <xdr:to>
      <xdr:col>82</xdr:col>
      <xdr:colOff>158750</xdr:colOff>
      <xdr:row>58</xdr:row>
      <xdr:rowOff>80645</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144145</xdr:rowOff>
    </xdr:from>
    <xdr:to>
      <xdr:col>78</xdr:col>
      <xdr:colOff>69850</xdr:colOff>
      <xdr:row>57</xdr:row>
      <xdr:rowOff>1270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4782800" y="974534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156210</xdr:rowOff>
    </xdr:from>
    <xdr:to>
      <xdr:col>78</xdr:col>
      <xdr:colOff>120650</xdr:colOff>
      <xdr:row>58</xdr:row>
      <xdr:rowOff>86360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71137</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1001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155575</xdr:rowOff>
    </xdr:from>
    <xdr:to>
      <xdr:col>73</xdr:col>
      <xdr:colOff>180975</xdr:colOff>
      <xdr:row>57</xdr:row>
      <xdr:rowOff>1270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893800" y="975677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144780</xdr:rowOff>
    </xdr:from>
    <xdr:to>
      <xdr:col>74</xdr:col>
      <xdr:colOff>31750</xdr:colOff>
      <xdr:row>58</xdr:row>
      <xdr:rowOff>74930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9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59707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1000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121285</xdr:rowOff>
    </xdr:from>
    <xdr:to>
      <xdr:col>69</xdr:col>
      <xdr:colOff>92075</xdr:colOff>
      <xdr:row>56</xdr:row>
      <xdr:rowOff>155575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004800" y="972248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121920</xdr:rowOff>
    </xdr:from>
    <xdr:to>
      <xdr:col>69</xdr:col>
      <xdr:colOff>142875</xdr:colOff>
      <xdr:row>58</xdr:row>
      <xdr:rowOff>52070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36847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98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121920</xdr:rowOff>
    </xdr:from>
    <xdr:to>
      <xdr:col>65</xdr:col>
      <xdr:colOff>53975</xdr:colOff>
      <xdr:row>58</xdr:row>
      <xdr:rowOff>52070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36847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98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87630</xdr:rowOff>
    </xdr:from>
    <xdr:to>
      <xdr:col>82</xdr:col>
      <xdr:colOff>158750</xdr:colOff>
      <xdr:row>57</xdr:row>
      <xdr:rowOff>17780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68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104157</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533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93345</xdr:rowOff>
    </xdr:from>
    <xdr:to>
      <xdr:col>78</xdr:col>
      <xdr:colOff>120650</xdr:colOff>
      <xdr:row>57</xdr:row>
      <xdr:rowOff>23495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69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33672</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463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121920</xdr:rowOff>
    </xdr:from>
    <xdr:to>
      <xdr:col>74</xdr:col>
      <xdr:colOff>31750</xdr:colOff>
      <xdr:row>57</xdr:row>
      <xdr:rowOff>52070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62247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104775</xdr:rowOff>
    </xdr:from>
    <xdr:to>
      <xdr:col>69</xdr:col>
      <xdr:colOff>142875</xdr:colOff>
      <xdr:row>57</xdr:row>
      <xdr:rowOff>34925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70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45102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47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70485</xdr:rowOff>
    </xdr:from>
    <xdr:to>
      <xdr:col>65</xdr:col>
      <xdr:colOff>53975</xdr:colOff>
      <xdr:row>57</xdr:row>
      <xdr:rowOff>635</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67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10812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44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が類似団体平均を上回っている理由については、釧路東部消防組合への負担金、社会福祉協議会への補助金を繰り出しているほか、病院事業会計への負担金、補助金が多額となっ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今後は、病院事業会計の経営効率化を図るための収益確保と、効率的な費用削減を継続して実施し、一般会計からの繰出金の抑制を図る。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40</xdr:row>
      <xdr:rowOff>131572</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83148"/>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35560</xdr:rowOff>
    </xdr:from>
    <xdr:to>
      <xdr:col>82</xdr:col>
      <xdr:colOff>107950</xdr:colOff>
      <xdr:row>38</xdr:row>
      <xdr:rowOff>58420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5671800" y="65506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8145</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3556</xdr:rowOff>
    </xdr:from>
    <xdr:to>
      <xdr:col>78</xdr:col>
      <xdr:colOff>69850</xdr:colOff>
      <xdr:row>38</xdr:row>
      <xdr:rowOff>35560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4782800" y="651865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147574</xdr:rowOff>
    </xdr:from>
    <xdr:to>
      <xdr:col>73</xdr:col>
      <xdr:colOff>180975</xdr:colOff>
      <xdr:row>38</xdr:row>
      <xdr:rowOff>3556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3893800" y="64912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78994</xdr:rowOff>
    </xdr:from>
    <xdr:to>
      <xdr:col>69</xdr:col>
      <xdr:colOff>92075</xdr:colOff>
      <xdr:row>37</xdr:row>
      <xdr:rowOff>147574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004800" y="642264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140208</xdr:rowOff>
    </xdr:from>
    <xdr:to>
      <xdr:col>69</xdr:col>
      <xdr:colOff>142875</xdr:colOff>
      <xdr:row>37</xdr:row>
      <xdr:rowOff>70358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80535</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7620</xdr:rowOff>
    </xdr:from>
    <xdr:to>
      <xdr:col>82</xdr:col>
      <xdr:colOff>158750</xdr:colOff>
      <xdr:row>38</xdr:row>
      <xdr:rowOff>109220</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151147</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156210</xdr:rowOff>
    </xdr:from>
    <xdr:to>
      <xdr:col>78</xdr:col>
      <xdr:colOff>120650</xdr:colOff>
      <xdr:row>38</xdr:row>
      <xdr:rowOff>86360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71137</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124206</xdr:rowOff>
    </xdr:from>
    <xdr:to>
      <xdr:col>74</xdr:col>
      <xdr:colOff>31750</xdr:colOff>
      <xdr:row>38</xdr:row>
      <xdr:rowOff>54356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39133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96774</xdr:rowOff>
    </xdr:from>
    <xdr:to>
      <xdr:col>69</xdr:col>
      <xdr:colOff>142875</xdr:colOff>
      <xdr:row>38</xdr:row>
      <xdr:rowOff>26924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11701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28194</xdr:rowOff>
    </xdr:from>
    <xdr:to>
      <xdr:col>65</xdr:col>
      <xdr:colOff>53975</xdr:colOff>
      <xdr:row>37</xdr:row>
      <xdr:rowOff>129794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114571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厚岸町財政運営基本方針に基づいた投資事業の抑制等により、類似団体平均をやや下回って推移してきたものの、近年は公共施設の老朽化等による建替など、大型投資事業が増加しているため、類似団体平均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ポイント高いものとなっている。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今後は公共施設総合管理計画等による計画的な事業執行による適正な町債発行に努める。</a:t>
          </a: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152146</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flipV="1">
          <a:off x="4826000" y="1258570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52" name="公債費最小値テキスト">
          <a:extLst>
            <a:ext uri="{FF2B5EF4-FFF2-40B4-BE49-F238E27FC236}">
              <a16:creationId xmlns:a16="http://schemas.microsoft.com/office/drawing/2014/main" id="{00000000-0008-0000-0400-000060010000}"/>
            </a:ext>
          </a:extLst>
        </xdr:cNvPr>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4" name="公債費最大値テキスト">
          <a:extLst>
            <a:ext uri="{FF2B5EF4-FFF2-40B4-BE49-F238E27FC236}">
              <a16:creationId xmlns:a16="http://schemas.microsoft.com/office/drawing/2014/main" id="{00000000-0008-0000-0400-000062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85852</xdr:rowOff>
    </xdr:from>
    <xdr:to>
      <xdr:col>24</xdr:col>
      <xdr:colOff>25400</xdr:colOff>
      <xdr:row>78</xdr:row>
      <xdr:rowOff>85852</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3987800" y="134589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33290</xdr:rowOff>
    </xdr:from>
    <xdr:ext cx="762000" cy="259045"/>
    <xdr:sp macro="" textlink="">
      <xdr:nvSpPr>
        <xdr:cNvPr id="357" name="公債費平均値テキスト">
          <a:extLst>
            <a:ext uri="{FF2B5EF4-FFF2-40B4-BE49-F238E27FC236}">
              <a16:creationId xmlns:a16="http://schemas.microsoft.com/office/drawing/2014/main" id="{00000000-0008-0000-0400-000065010000}"/>
            </a:ext>
          </a:extLst>
        </xdr:cNvPr>
        <xdr:cNvSpPr txBox="1"/>
      </xdr:nvSpPr>
      <xdr:spPr>
        <a:xfrm>
          <a:off x="4914900" y="13234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58" name="フローチャート: 判断 357">
          <a:extLst>
            <a:ext uri="{FF2B5EF4-FFF2-40B4-BE49-F238E27FC236}">
              <a16:creationId xmlns:a16="http://schemas.microsoft.com/office/drawing/2014/main" id="{00000000-0008-0000-0400-000066010000}"/>
            </a:ext>
          </a:extLst>
        </xdr:cNvPr>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81280</xdr:rowOff>
    </xdr:from>
    <xdr:to>
      <xdr:col>19</xdr:col>
      <xdr:colOff>187325</xdr:colOff>
      <xdr:row>78</xdr:row>
      <xdr:rowOff>85852</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3098800" y="134543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30480</xdr:rowOff>
    </xdr:from>
    <xdr:to>
      <xdr:col>20</xdr:col>
      <xdr:colOff>38100</xdr:colOff>
      <xdr:row>78</xdr:row>
      <xdr:rowOff>132080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3937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142257</xdr:rowOff>
    </xdr:from>
    <xdr:ext cx="7366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3606800" y="1317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58420</xdr:rowOff>
    </xdr:from>
    <xdr:to>
      <xdr:col>15</xdr:col>
      <xdr:colOff>98425</xdr:colOff>
      <xdr:row>78</xdr:row>
      <xdr:rowOff>81280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2209800" y="13431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21337</xdr:rowOff>
    </xdr:from>
    <xdr:to>
      <xdr:col>15</xdr:col>
      <xdr:colOff>149225</xdr:colOff>
      <xdr:row>78</xdr:row>
      <xdr:rowOff>122937</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048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133114</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717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12700</xdr:rowOff>
    </xdr:from>
    <xdr:to>
      <xdr:col>11</xdr:col>
      <xdr:colOff>9525</xdr:colOff>
      <xdr:row>78</xdr:row>
      <xdr:rowOff>58420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1320800" y="13385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169926</xdr:rowOff>
    </xdr:from>
    <xdr:to>
      <xdr:col>11</xdr:col>
      <xdr:colOff>60325</xdr:colOff>
      <xdr:row>78</xdr:row>
      <xdr:rowOff>100076</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2159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110253</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828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160782</xdr:rowOff>
    </xdr:from>
    <xdr:to>
      <xdr:col>6</xdr:col>
      <xdr:colOff>171450</xdr:colOff>
      <xdr:row>78</xdr:row>
      <xdr:rowOff>90932</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75709</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939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35052</xdr:rowOff>
    </xdr:from>
    <xdr:to>
      <xdr:col>24</xdr:col>
      <xdr:colOff>76200</xdr:colOff>
      <xdr:row>78</xdr:row>
      <xdr:rowOff>136652</xdr:rowOff>
    </xdr:to>
    <xdr:sp macro="" textlink="">
      <xdr:nvSpPr>
        <xdr:cNvPr id="375" name="楕円 374">
          <a:extLst>
            <a:ext uri="{FF2B5EF4-FFF2-40B4-BE49-F238E27FC236}">
              <a16:creationId xmlns:a16="http://schemas.microsoft.com/office/drawing/2014/main" id="{00000000-0008-0000-0400-000077010000}"/>
            </a:ext>
          </a:extLst>
        </xdr:cNvPr>
        <xdr:cNvSpPr/>
      </xdr:nvSpPr>
      <xdr:spPr>
        <a:xfrm>
          <a:off x="47752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7129</xdr:rowOff>
    </xdr:from>
    <xdr:ext cx="762000" cy="259045"/>
    <xdr:sp macro="" textlink="">
      <xdr:nvSpPr>
        <xdr:cNvPr id="376" name="公債費該当値テキスト">
          <a:extLst>
            <a:ext uri="{FF2B5EF4-FFF2-40B4-BE49-F238E27FC236}">
              <a16:creationId xmlns:a16="http://schemas.microsoft.com/office/drawing/2014/main" id="{00000000-0008-0000-0400-000078010000}"/>
            </a:ext>
          </a:extLst>
        </xdr:cNvPr>
        <xdr:cNvSpPr txBox="1"/>
      </xdr:nvSpPr>
      <xdr:spPr>
        <a:xfrm>
          <a:off x="49149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35052</xdr:rowOff>
    </xdr:from>
    <xdr:to>
      <xdr:col>20</xdr:col>
      <xdr:colOff>38100</xdr:colOff>
      <xdr:row>78</xdr:row>
      <xdr:rowOff>136652</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3937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121429</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494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30480</xdr:rowOff>
    </xdr:from>
    <xdr:to>
      <xdr:col>15</xdr:col>
      <xdr:colOff>149225</xdr:colOff>
      <xdr:row>78</xdr:row>
      <xdr:rowOff>132080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048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116857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7620</xdr:rowOff>
    </xdr:from>
    <xdr:to>
      <xdr:col>11</xdr:col>
      <xdr:colOff>60325</xdr:colOff>
      <xdr:row>78</xdr:row>
      <xdr:rowOff>109220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2159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93997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1270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73677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公債費以外での経常収支比率が類似団体平均を上回っているのは、人件費及び補助費において、類似団体平均を上回っていることが主な要因となっている。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特に、決算額厚生費で大きな割合を占める人件費では、類似団体平均を</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ポイント上回っているが、保育所等の外部施設が多いことが要因である。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今後も人口減少に対応した定員管理を進める。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77470</xdr:rowOff>
    </xdr:from>
    <xdr:to>
      <xdr:col>82</xdr:col>
      <xdr:colOff>107950</xdr:colOff>
      <xdr:row>80</xdr:row>
      <xdr:rowOff>146050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5933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118127</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146050</xdr:rowOff>
    </xdr:from>
    <xdr:to>
      <xdr:col>82</xdr:col>
      <xdr:colOff>196850</xdr:colOff>
      <xdr:row>80</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163847</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33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77470</xdr:rowOff>
    </xdr:from>
    <xdr:to>
      <xdr:col>82</xdr:col>
      <xdr:colOff>196850</xdr:colOff>
      <xdr:row>73</xdr:row>
      <xdr:rowOff>77470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593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31750</xdr:rowOff>
    </xdr:from>
    <xdr:to>
      <xdr:col>82</xdr:col>
      <xdr:colOff>107950</xdr:colOff>
      <xdr:row>78</xdr:row>
      <xdr:rowOff>100330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5671800" y="1340485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92711</xdr:rowOff>
    </xdr:from>
    <xdr:to>
      <xdr:col>78</xdr:col>
      <xdr:colOff>69850</xdr:colOff>
      <xdr:row>78</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3294361"/>
          <a:ext cx="889000" cy="1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148589</xdr:rowOff>
    </xdr:from>
    <xdr:to>
      <xdr:col>78</xdr:col>
      <xdr:colOff>120650</xdr:colOff>
      <xdr:row>77</xdr:row>
      <xdr:rowOff>78739</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88916</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294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165100</xdr:rowOff>
    </xdr:from>
    <xdr:to>
      <xdr:col>73</xdr:col>
      <xdr:colOff>180975</xdr:colOff>
      <xdr:row>77</xdr:row>
      <xdr:rowOff>92711</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3893800" y="13195300"/>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95250</xdr:rowOff>
    </xdr:from>
    <xdr:to>
      <xdr:col>74</xdr:col>
      <xdr:colOff>31750</xdr:colOff>
      <xdr:row>77</xdr:row>
      <xdr:rowOff>25400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35577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46989</xdr:rowOff>
    </xdr:from>
    <xdr:to>
      <xdr:col>69</xdr:col>
      <xdr:colOff>92075</xdr:colOff>
      <xdr:row>76</xdr:row>
      <xdr:rowOff>165100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004800" y="13077189"/>
          <a:ext cx="889000" cy="11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45720</xdr:rowOff>
    </xdr:from>
    <xdr:to>
      <xdr:col>69</xdr:col>
      <xdr:colOff>142875</xdr:colOff>
      <xdr:row>76</xdr:row>
      <xdr:rowOff>147320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157497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140970</xdr:rowOff>
    </xdr:from>
    <xdr:to>
      <xdr:col>65</xdr:col>
      <xdr:colOff>53975</xdr:colOff>
      <xdr:row>76</xdr:row>
      <xdr:rowOff>71120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81297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49530</xdr:rowOff>
    </xdr:from>
    <xdr:to>
      <xdr:col>82</xdr:col>
      <xdr:colOff>158750</xdr:colOff>
      <xdr:row>78</xdr:row>
      <xdr:rowOff>151130</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4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21607</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152400</xdr:rowOff>
    </xdr:from>
    <xdr:to>
      <xdr:col>78</xdr:col>
      <xdr:colOff>120650</xdr:colOff>
      <xdr:row>78</xdr:row>
      <xdr:rowOff>82550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67327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44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41911</xdr:rowOff>
    </xdr:from>
    <xdr:to>
      <xdr:col>74</xdr:col>
      <xdr:colOff>31750</xdr:colOff>
      <xdr:row>77</xdr:row>
      <xdr:rowOff>143511</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128288</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114300</xdr:rowOff>
    </xdr:from>
    <xdr:to>
      <xdr:col>69</xdr:col>
      <xdr:colOff>142875</xdr:colOff>
      <xdr:row>77</xdr:row>
      <xdr:rowOff>44450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29227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167639</xdr:rowOff>
    </xdr:from>
    <xdr:to>
      <xdr:col>65</xdr:col>
      <xdr:colOff>53975</xdr:colOff>
      <xdr:row>76</xdr:row>
      <xdr:rowOff>97789</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82566</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112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北海道厚岸町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a:extLst>
            <a:ext uri="{FF2B5EF4-FFF2-40B4-BE49-F238E27FC236}">
              <a16:creationId xmlns:a16="http://schemas.microsoft.com/office/drawing/2014/main" id="{00000000-0008-0000-0500-000028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92723</xdr:rowOff>
    </xdr:from>
    <xdr:to>
      <xdr:col>29</xdr:col>
      <xdr:colOff>127000</xdr:colOff>
      <xdr:row>19</xdr:row>
      <xdr:rowOff>102073</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flipV="1">
          <a:off x="5651500" y="2197748"/>
          <a:ext cx="0" cy="12095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74150</xdr:rowOff>
    </xdr:from>
    <xdr:ext cx="762000" cy="259045"/>
    <xdr:sp macro="" textlink="">
      <xdr:nvSpPr>
        <xdr:cNvPr id="42" name="人口1人当たり決算額の推移最小値テキスト130">
          <a:extLst>
            <a:ext uri="{FF2B5EF4-FFF2-40B4-BE49-F238E27FC236}">
              <a16:creationId xmlns:a16="http://schemas.microsoft.com/office/drawing/2014/main" id="{00000000-0008-0000-0500-00002A000000}"/>
            </a:ext>
          </a:extLst>
        </xdr:cNvPr>
        <xdr:cNvSpPr txBox="1"/>
      </xdr:nvSpPr>
      <xdr:spPr>
        <a:xfrm>
          <a:off x="5740400" y="337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102073</xdr:rowOff>
    </xdr:from>
    <xdr:to>
      <xdr:col>30</xdr:col>
      <xdr:colOff>25400</xdr:colOff>
      <xdr:row>19</xdr:row>
      <xdr:rowOff>102073</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5562600" y="34072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7650</xdr:rowOff>
    </xdr:from>
    <xdr:ext cx="762000" cy="259045"/>
    <xdr:sp macro="" textlink="">
      <xdr:nvSpPr>
        <xdr:cNvPr id="44" name="人口1人当たり決算額の推移最大値テキスト130">
          <a:extLst>
            <a:ext uri="{FF2B5EF4-FFF2-40B4-BE49-F238E27FC236}">
              <a16:creationId xmlns:a16="http://schemas.microsoft.com/office/drawing/2014/main" id="{00000000-0008-0000-0500-00002C000000}"/>
            </a:ext>
          </a:extLst>
        </xdr:cNvPr>
        <xdr:cNvSpPr txBox="1"/>
      </xdr:nvSpPr>
      <xdr:spPr>
        <a:xfrm>
          <a:off x="5740400" y="194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92723</xdr:rowOff>
    </xdr:from>
    <xdr:to>
      <xdr:col>30</xdr:col>
      <xdr:colOff>25400</xdr:colOff>
      <xdr:row>12</xdr:row>
      <xdr:rowOff>92723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1977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138340</xdr:rowOff>
    </xdr:from>
    <xdr:to>
      <xdr:col>29</xdr:col>
      <xdr:colOff>127000</xdr:colOff>
      <xdr:row>15</xdr:row>
      <xdr:rowOff>3712</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003800" y="2586265"/>
          <a:ext cx="647700" cy="368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40758</xdr:rowOff>
    </xdr:from>
    <xdr:ext cx="762000" cy="259045"/>
    <xdr:sp macro="" textlink="">
      <xdr:nvSpPr>
        <xdr:cNvPr id="47" name="人口1人当たり決算額の推移平均値テキスト130">
          <a:extLst>
            <a:ext uri="{FF2B5EF4-FFF2-40B4-BE49-F238E27FC236}">
              <a16:creationId xmlns:a16="http://schemas.microsoft.com/office/drawing/2014/main" id="{00000000-0008-0000-0500-00002F000000}"/>
            </a:ext>
          </a:extLst>
        </xdr:cNvPr>
        <xdr:cNvSpPr txBox="1"/>
      </xdr:nvSpPr>
      <xdr:spPr>
        <a:xfrm>
          <a:off x="5740400" y="2831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68681</xdr:rowOff>
    </xdr:from>
    <xdr:to>
      <xdr:col>29</xdr:col>
      <xdr:colOff>177800</xdr:colOff>
      <xdr:row>16</xdr:row>
      <xdr:rowOff>170281</xdr:rowOff>
    </xdr:to>
    <xdr:sp macro="" textlink="">
      <xdr:nvSpPr>
        <xdr:cNvPr id="48" name="フローチャート: 判断 47">
          <a:extLst>
            <a:ext uri="{FF2B5EF4-FFF2-40B4-BE49-F238E27FC236}">
              <a16:creationId xmlns:a16="http://schemas.microsoft.com/office/drawing/2014/main" id="{00000000-0008-0000-0500-000030000000}"/>
            </a:ext>
          </a:extLst>
        </xdr:cNvPr>
        <xdr:cNvSpPr/>
      </xdr:nvSpPr>
      <xdr:spPr bwMode="auto">
        <a:xfrm>
          <a:off x="5600700" y="28595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3712</xdr:rowOff>
    </xdr:from>
    <xdr:to>
      <xdr:col>26</xdr:col>
      <xdr:colOff>50800</xdr:colOff>
      <xdr:row>15</xdr:row>
      <xdr:rowOff>32916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4305300" y="2623087"/>
          <a:ext cx="698500" cy="292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78597</xdr:rowOff>
    </xdr:from>
    <xdr:to>
      <xdr:col>26</xdr:col>
      <xdr:colOff>101600</xdr:colOff>
      <xdr:row>17</xdr:row>
      <xdr:rowOff>8747</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49530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164974</xdr:rowOff>
    </xdr:from>
    <xdr:ext cx="736600" cy="259045"/>
    <xdr:sp macro="" textlink="">
      <xdr:nvSpPr>
        <xdr:cNvPr id="51" name="テキスト ボックス 50">
          <a:extLst>
            <a:ext uri="{FF2B5EF4-FFF2-40B4-BE49-F238E27FC236}">
              <a16:creationId xmlns:a16="http://schemas.microsoft.com/office/drawing/2014/main" id="{00000000-0008-0000-0500-000033000000}"/>
            </a:ext>
          </a:extLst>
        </xdr:cNvPr>
        <xdr:cNvSpPr txBox="1"/>
      </xdr:nvSpPr>
      <xdr:spPr>
        <a:xfrm>
          <a:off x="4622800" y="2955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32916</xdr:rowOff>
    </xdr:from>
    <xdr:to>
      <xdr:col>22</xdr:col>
      <xdr:colOff>114300</xdr:colOff>
      <xdr:row>15</xdr:row>
      <xdr:rowOff>45723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3606800" y="2652291"/>
          <a:ext cx="698500" cy="128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100548</xdr:rowOff>
    </xdr:from>
    <xdr:to>
      <xdr:col>22</xdr:col>
      <xdr:colOff>165100</xdr:colOff>
      <xdr:row>17</xdr:row>
      <xdr:rowOff>30698</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2545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15475</xdr:rowOff>
    </xdr:from>
    <xdr:ext cx="7620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3924300" y="297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45723</xdr:rowOff>
    </xdr:from>
    <xdr:to>
      <xdr:col>18</xdr:col>
      <xdr:colOff>177800</xdr:colOff>
      <xdr:row>15</xdr:row>
      <xdr:rowOff>48352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2908300" y="2665098"/>
          <a:ext cx="698500" cy="26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120042</xdr:rowOff>
    </xdr:from>
    <xdr:to>
      <xdr:col>19</xdr:col>
      <xdr:colOff>38100</xdr:colOff>
      <xdr:row>17</xdr:row>
      <xdr:rowOff>50192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35560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34969</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225800" y="2997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136484</xdr:rowOff>
    </xdr:from>
    <xdr:to>
      <xdr:col>15</xdr:col>
      <xdr:colOff>101600</xdr:colOff>
      <xdr:row>17</xdr:row>
      <xdr:rowOff>66634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28575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51411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2527300" y="301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87540</xdr:rowOff>
    </xdr:from>
    <xdr:to>
      <xdr:col>29</xdr:col>
      <xdr:colOff>177800</xdr:colOff>
      <xdr:row>15</xdr:row>
      <xdr:rowOff>17690</xdr:rowOff>
    </xdr:to>
    <xdr:sp macro="" textlink="">
      <xdr:nvSpPr>
        <xdr:cNvPr id="65" name="楕円 64">
          <a:extLst>
            <a:ext uri="{FF2B5EF4-FFF2-40B4-BE49-F238E27FC236}">
              <a16:creationId xmlns:a16="http://schemas.microsoft.com/office/drawing/2014/main" id="{00000000-0008-0000-0500-000041000000}"/>
            </a:ext>
          </a:extLst>
        </xdr:cNvPr>
        <xdr:cNvSpPr/>
      </xdr:nvSpPr>
      <xdr:spPr bwMode="auto">
        <a:xfrm>
          <a:off x="5600700" y="2535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104067</xdr:rowOff>
    </xdr:from>
    <xdr:ext cx="762000" cy="259045"/>
    <xdr:sp macro="" textlink="">
      <xdr:nvSpPr>
        <xdr:cNvPr id="66" name="人口1人当たり決算額の推移該当値テキスト130">
          <a:extLst>
            <a:ext uri="{FF2B5EF4-FFF2-40B4-BE49-F238E27FC236}">
              <a16:creationId xmlns:a16="http://schemas.microsoft.com/office/drawing/2014/main" id="{00000000-0008-0000-0500-000042000000}"/>
            </a:ext>
          </a:extLst>
        </xdr:cNvPr>
        <xdr:cNvSpPr txBox="1"/>
      </xdr:nvSpPr>
      <xdr:spPr>
        <a:xfrm>
          <a:off x="5740400" y="2380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124362</xdr:rowOff>
    </xdr:from>
    <xdr:to>
      <xdr:col>26</xdr:col>
      <xdr:colOff>101600</xdr:colOff>
      <xdr:row>15</xdr:row>
      <xdr:rowOff>54512</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4953000" y="25722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64689</xdr:rowOff>
    </xdr:from>
    <xdr:ext cx="7366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622800" y="2341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153566</xdr:rowOff>
    </xdr:from>
    <xdr:to>
      <xdr:col>22</xdr:col>
      <xdr:colOff>165100</xdr:colOff>
      <xdr:row>15</xdr:row>
      <xdr:rowOff>83716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254500" y="26014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93893</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924300" y="2370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166373</xdr:rowOff>
    </xdr:from>
    <xdr:to>
      <xdr:col>19</xdr:col>
      <xdr:colOff>38100</xdr:colOff>
      <xdr:row>15</xdr:row>
      <xdr:rowOff>96523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3556000" y="26142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106700</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225800" y="2383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169002</xdr:rowOff>
    </xdr:from>
    <xdr:to>
      <xdr:col>15</xdr:col>
      <xdr:colOff>101600</xdr:colOff>
      <xdr:row>15</xdr:row>
      <xdr:rowOff>99152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2857500" y="2616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109329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2527300" y="238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a:extLst>
            <a:ext uri="{FF2B5EF4-FFF2-40B4-BE49-F238E27FC236}">
              <a16:creationId xmlns:a16="http://schemas.microsoft.com/office/drawing/2014/main" id="{00000000-0008-0000-0500-00004B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a:extLst>
            <a:ext uri="{FF2B5EF4-FFF2-40B4-BE49-F238E27FC236}">
              <a16:creationId xmlns:a16="http://schemas.microsoft.com/office/drawing/2014/main" id="{00000000-0008-0000-0500-00004C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a:extLst>
            <a:ext uri="{FF2B5EF4-FFF2-40B4-BE49-F238E27FC236}">
              <a16:creationId xmlns:a16="http://schemas.microsoft.com/office/drawing/2014/main" id="{00000000-0008-0000-0500-000050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a:extLst>
            <a:ext uri="{FF2B5EF4-FFF2-40B4-BE49-F238E27FC236}">
              <a16:creationId xmlns:a16="http://schemas.microsoft.com/office/drawing/2014/main" id="{00000000-0008-0000-0500-000055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a:extLst>
            <a:ext uri="{FF2B5EF4-FFF2-40B4-BE49-F238E27FC236}">
              <a16:creationId xmlns:a16="http://schemas.microsoft.com/office/drawing/2014/main" id="{00000000-0008-0000-0500-000056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a:extLst>
            <a:ext uri="{FF2B5EF4-FFF2-40B4-BE49-F238E27FC236}">
              <a16:creationId xmlns:a16="http://schemas.microsoft.com/office/drawing/2014/main" id="{00000000-0008-0000-0500-000058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249542</xdr:rowOff>
    </xdr:from>
    <xdr:to>
      <xdr:col>29</xdr:col>
      <xdr:colOff>127000</xdr:colOff>
      <xdr:row>38</xdr:row>
      <xdr:rowOff>165798</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6174092"/>
          <a:ext cx="0" cy="1459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137875</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60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165798</xdr:rowOff>
    </xdr:from>
    <xdr:to>
      <xdr:col>30</xdr:col>
      <xdr:colOff>25400</xdr:colOff>
      <xdr:row>38</xdr:row>
      <xdr:rowOff>165798</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6333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164469</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91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249542</xdr:rowOff>
    </xdr:from>
    <xdr:to>
      <xdr:col>30</xdr:col>
      <xdr:colOff>25400</xdr:colOff>
      <xdr:row>33</xdr:row>
      <xdr:rowOff>249542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61740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193827</xdr:rowOff>
    </xdr:from>
    <xdr:to>
      <xdr:col>29</xdr:col>
      <xdr:colOff>127000</xdr:colOff>
      <xdr:row>34</xdr:row>
      <xdr:rowOff>208712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003800" y="6461277"/>
          <a:ext cx="647700" cy="148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5237</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615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33160</xdr:rowOff>
    </xdr:from>
    <xdr:to>
      <xdr:col>29</xdr:col>
      <xdr:colOff>177800</xdr:colOff>
      <xdr:row>35</xdr:row>
      <xdr:rowOff>134760</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643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193827</xdr:rowOff>
    </xdr:from>
    <xdr:to>
      <xdr:col>26</xdr:col>
      <xdr:colOff>50800</xdr:colOff>
      <xdr:row>34</xdr:row>
      <xdr:rowOff>211811</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4305300" y="6461277"/>
          <a:ext cx="698500" cy="179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27762</xdr:rowOff>
    </xdr:from>
    <xdr:to>
      <xdr:col>26</xdr:col>
      <xdr:colOff>101600</xdr:colOff>
      <xdr:row>35</xdr:row>
      <xdr:rowOff>129362</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63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114139</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724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211811</xdr:rowOff>
    </xdr:from>
    <xdr:to>
      <xdr:col>22</xdr:col>
      <xdr:colOff>114300</xdr:colOff>
      <xdr:row>34</xdr:row>
      <xdr:rowOff>219875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3606800" y="6479261"/>
          <a:ext cx="698500" cy="80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21501</xdr:rowOff>
    </xdr:from>
    <xdr:to>
      <xdr:col>22</xdr:col>
      <xdr:colOff>165100</xdr:colOff>
      <xdr:row>35</xdr:row>
      <xdr:rowOff>123101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6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107878</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71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219875</xdr:rowOff>
    </xdr:from>
    <xdr:to>
      <xdr:col>18</xdr:col>
      <xdr:colOff>177800</xdr:colOff>
      <xdr:row>34</xdr:row>
      <xdr:rowOff>276314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2908300" y="6487325"/>
          <a:ext cx="698500" cy="564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47295</xdr:rowOff>
    </xdr:from>
    <xdr:to>
      <xdr:col>19</xdr:col>
      <xdr:colOff>38100</xdr:colOff>
      <xdr:row>35</xdr:row>
      <xdr:rowOff>148895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657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133672</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744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70688</xdr:rowOff>
    </xdr:from>
    <xdr:to>
      <xdr:col>15</xdr:col>
      <xdr:colOff>101600</xdr:colOff>
      <xdr:row>35</xdr:row>
      <xdr:rowOff>172288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681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157065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6767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157912</xdr:rowOff>
    </xdr:from>
    <xdr:to>
      <xdr:col>29</xdr:col>
      <xdr:colOff>177800</xdr:colOff>
      <xdr:row>34</xdr:row>
      <xdr:rowOff>259511</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425362"/>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2989</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27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143027</xdr:rowOff>
    </xdr:from>
    <xdr:to>
      <xdr:col>26</xdr:col>
      <xdr:colOff>101600</xdr:colOff>
      <xdr:row>34</xdr:row>
      <xdr:rowOff>244627</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4104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254804</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6179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161011</xdr:rowOff>
    </xdr:from>
    <xdr:to>
      <xdr:col>22</xdr:col>
      <xdr:colOff>165100</xdr:colOff>
      <xdr:row>34</xdr:row>
      <xdr:rowOff>262610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6428461"/>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272788</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6197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169075</xdr:rowOff>
    </xdr:from>
    <xdr:to>
      <xdr:col>19</xdr:col>
      <xdr:colOff>38100</xdr:colOff>
      <xdr:row>34</xdr:row>
      <xdr:rowOff>270675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6436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280852</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620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225514</xdr:rowOff>
    </xdr:from>
    <xdr:to>
      <xdr:col>15</xdr:col>
      <xdr:colOff>101600</xdr:colOff>
      <xdr:row>34</xdr:row>
      <xdr:rowOff>327113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6492964"/>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337291</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6261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北海道厚岸町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9,183
9,035
739.27
12,539,751
12,121,468
416,201
5,122,253
11,270,162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71.8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22207</xdr:rowOff>
    </xdr:from>
    <xdr:to>
      <xdr:col>24</xdr:col>
      <xdr:colOff>62865</xdr:colOff>
      <xdr:row>38</xdr:row>
      <xdr:rowOff>91625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65707"/>
          <a:ext cx="1270" cy="1441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95452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1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91625</xdr:rowOff>
    </xdr:from>
    <xdr:to>
      <xdr:col>24</xdr:col>
      <xdr:colOff>152400</xdr:colOff>
      <xdr:row>38</xdr:row>
      <xdr:rowOff>91625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0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140334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4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22207</xdr:rowOff>
    </xdr:from>
    <xdr:to>
      <xdr:col>24</xdr:col>
      <xdr:colOff>152400</xdr:colOff>
      <xdr:row>30</xdr:row>
      <xdr:rowOff>22207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6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109677</xdr:rowOff>
    </xdr:from>
    <xdr:to>
      <xdr:col>24</xdr:col>
      <xdr:colOff>63500</xdr:colOff>
      <xdr:row>34</xdr:row>
      <xdr:rowOff>8133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767527"/>
          <a:ext cx="838200" cy="6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141919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712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163492</xdr:rowOff>
    </xdr:from>
    <xdr:to>
      <xdr:col>24</xdr:col>
      <xdr:colOff>114300</xdr:colOff>
      <xdr:row>35</xdr:row>
      <xdr:rowOff>93642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9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8133</xdr:rowOff>
    </xdr:from>
    <xdr:to>
      <xdr:col>19</xdr:col>
      <xdr:colOff>177800</xdr:colOff>
      <xdr:row>34</xdr:row>
      <xdr:rowOff>36914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837433"/>
          <a:ext cx="889000" cy="28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13027</xdr:rowOff>
    </xdr:from>
    <xdr:to>
      <xdr:col>20</xdr:col>
      <xdr:colOff>38100</xdr:colOff>
      <xdr:row>35</xdr:row>
      <xdr:rowOff>114627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1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105754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106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6937</xdr:rowOff>
    </xdr:from>
    <xdr:to>
      <xdr:col>15</xdr:col>
      <xdr:colOff>50800</xdr:colOff>
      <xdr:row>34</xdr:row>
      <xdr:rowOff>36914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5836237"/>
          <a:ext cx="889000" cy="2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29022</xdr:rowOff>
    </xdr:from>
    <xdr:to>
      <xdr:col>15</xdr:col>
      <xdr:colOff>101600</xdr:colOff>
      <xdr:row>35</xdr:row>
      <xdr:rowOff>130622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121749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122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6937</xdr:rowOff>
    </xdr:from>
    <xdr:to>
      <xdr:col>10</xdr:col>
      <xdr:colOff>114300</xdr:colOff>
      <xdr:row>34</xdr:row>
      <xdr:rowOff>18397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836237"/>
          <a:ext cx="889000" cy="1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34791</xdr:rowOff>
    </xdr:from>
    <xdr:to>
      <xdr:col>10</xdr:col>
      <xdr:colOff>165100</xdr:colOff>
      <xdr:row>35</xdr:row>
      <xdr:rowOff>136391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127518</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12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42418</xdr:rowOff>
    </xdr:from>
    <xdr:to>
      <xdr:col>6</xdr:col>
      <xdr:colOff>38100</xdr:colOff>
      <xdr:row>35</xdr:row>
      <xdr:rowOff>144018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135145</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13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58877</xdr:rowOff>
    </xdr:from>
    <xdr:to>
      <xdr:col>24</xdr:col>
      <xdr:colOff>114300</xdr:colOff>
      <xdr:row>33</xdr:row>
      <xdr:rowOff>160477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71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81754</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568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128783</xdr:rowOff>
    </xdr:from>
    <xdr:to>
      <xdr:col>20</xdr:col>
      <xdr:colOff>38100</xdr:colOff>
      <xdr:row>34</xdr:row>
      <xdr:rowOff>58933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78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75460</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561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157564</xdr:rowOff>
    </xdr:from>
    <xdr:to>
      <xdr:col>15</xdr:col>
      <xdr:colOff>101600</xdr:colOff>
      <xdr:row>34</xdr:row>
      <xdr:rowOff>87714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81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104241</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590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127587</xdr:rowOff>
    </xdr:from>
    <xdr:to>
      <xdr:col>10</xdr:col>
      <xdr:colOff>165100</xdr:colOff>
      <xdr:row>34</xdr:row>
      <xdr:rowOff>57737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78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74264</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560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139047</xdr:rowOff>
    </xdr:from>
    <xdr:to>
      <xdr:col>6</xdr:col>
      <xdr:colOff>38100</xdr:colOff>
      <xdr:row>34</xdr:row>
      <xdr:rowOff>69197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79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85724</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572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48937</xdr:rowOff>
    </xdr:from>
    <xdr:to>
      <xdr:col>24</xdr:col>
      <xdr:colOff>62865</xdr:colOff>
      <xdr:row>57</xdr:row>
      <xdr:rowOff>9682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621437"/>
          <a:ext cx="1270" cy="1160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13509</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78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9682</xdr:rowOff>
    </xdr:from>
    <xdr:to>
      <xdr:col>24</xdr:col>
      <xdr:colOff>152400</xdr:colOff>
      <xdr:row>57</xdr:row>
      <xdr:rowOff>9682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782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167064</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396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48937</xdr:rowOff>
    </xdr:from>
    <xdr:to>
      <xdr:col>24</xdr:col>
      <xdr:colOff>152400</xdr:colOff>
      <xdr:row>50</xdr:row>
      <xdr:rowOff>48937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621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80680</xdr:rowOff>
    </xdr:from>
    <xdr:to>
      <xdr:col>24</xdr:col>
      <xdr:colOff>63500</xdr:colOff>
      <xdr:row>54</xdr:row>
      <xdr:rowOff>94725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338980"/>
          <a:ext cx="838200" cy="14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63683</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321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85256</xdr:rowOff>
    </xdr:from>
    <xdr:to>
      <xdr:col>24</xdr:col>
      <xdr:colOff>114300</xdr:colOff>
      <xdr:row>55</xdr:row>
      <xdr:rowOff>15406</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3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94725</xdr:rowOff>
    </xdr:from>
    <xdr:to>
      <xdr:col>19</xdr:col>
      <xdr:colOff>177800</xdr:colOff>
      <xdr:row>54</xdr:row>
      <xdr:rowOff>153923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353025"/>
          <a:ext cx="889000" cy="59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120049</xdr:rowOff>
    </xdr:from>
    <xdr:to>
      <xdr:col>20</xdr:col>
      <xdr:colOff>38100</xdr:colOff>
      <xdr:row>55</xdr:row>
      <xdr:rowOff>50199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41326</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9471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153923</xdr:rowOff>
    </xdr:from>
    <xdr:to>
      <xdr:col>15</xdr:col>
      <xdr:colOff>50800</xdr:colOff>
      <xdr:row>55</xdr:row>
      <xdr:rowOff>6476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412223"/>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136065</xdr:rowOff>
    </xdr:from>
    <xdr:to>
      <xdr:col>15</xdr:col>
      <xdr:colOff>101600</xdr:colOff>
      <xdr:row>55</xdr:row>
      <xdr:rowOff>66215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39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57342</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948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6476</xdr:rowOff>
    </xdr:from>
    <xdr:to>
      <xdr:col>10</xdr:col>
      <xdr:colOff>114300</xdr:colOff>
      <xdr:row>55</xdr:row>
      <xdr:rowOff>38233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436226"/>
          <a:ext cx="889000" cy="3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697</xdr:rowOff>
    </xdr:from>
    <xdr:to>
      <xdr:col>10</xdr:col>
      <xdr:colOff>165100</xdr:colOff>
      <xdr:row>55</xdr:row>
      <xdr:rowOff>102297</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93424</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9523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37844</xdr:rowOff>
    </xdr:from>
    <xdr:to>
      <xdr:col>6</xdr:col>
      <xdr:colOff>38100</xdr:colOff>
      <xdr:row>55</xdr:row>
      <xdr:rowOff>139444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4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130571</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30795" y="956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29880</xdr:rowOff>
    </xdr:from>
    <xdr:to>
      <xdr:col>24</xdr:col>
      <xdr:colOff>114300</xdr:colOff>
      <xdr:row>54</xdr:row>
      <xdr:rowOff>131480</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28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52757</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139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43925</xdr:rowOff>
    </xdr:from>
    <xdr:to>
      <xdr:col>20</xdr:col>
      <xdr:colOff>38100</xdr:colOff>
      <xdr:row>54</xdr:row>
      <xdr:rowOff>145525</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30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162052</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907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103123</xdr:rowOff>
    </xdr:from>
    <xdr:to>
      <xdr:col>15</xdr:col>
      <xdr:colOff>101600</xdr:colOff>
      <xdr:row>55</xdr:row>
      <xdr:rowOff>33273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36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49800</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08795" y="9136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127126</xdr:rowOff>
    </xdr:from>
    <xdr:to>
      <xdr:col>10</xdr:col>
      <xdr:colOff>165100</xdr:colOff>
      <xdr:row>55</xdr:row>
      <xdr:rowOff>57276</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38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73803</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19795" y="9160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158883</xdr:rowOff>
    </xdr:from>
    <xdr:to>
      <xdr:col>6</xdr:col>
      <xdr:colOff>38100</xdr:colOff>
      <xdr:row>55</xdr:row>
      <xdr:rowOff>89033</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41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105560</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30795" y="9192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41036</xdr:rowOff>
    </xdr:from>
    <xdr:to>
      <xdr:col>24</xdr:col>
      <xdr:colOff>62865</xdr:colOff>
      <xdr:row>78</xdr:row>
      <xdr:rowOff>138968</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213986"/>
          <a:ext cx="1270" cy="129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142795</xdr:rowOff>
    </xdr:from>
    <xdr:ext cx="313932"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158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138968</xdr:rowOff>
    </xdr:from>
    <xdr:to>
      <xdr:col>24</xdr:col>
      <xdr:colOff>152400</xdr:colOff>
      <xdr:row>78</xdr:row>
      <xdr:rowOff>138968</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12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159163</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98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41036</xdr:rowOff>
    </xdr:from>
    <xdr:to>
      <xdr:col>24</xdr:col>
      <xdr:colOff>152400</xdr:colOff>
      <xdr:row>71</xdr:row>
      <xdr:rowOff>41036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213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18976</xdr:rowOff>
    </xdr:from>
    <xdr:to>
      <xdr:col>24</xdr:col>
      <xdr:colOff>63500</xdr:colOff>
      <xdr:row>75</xdr:row>
      <xdr:rowOff>118418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2706276"/>
          <a:ext cx="838200" cy="270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46479</xdr:rowOff>
    </xdr:from>
    <xdr:ext cx="534377"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076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68052</xdr:rowOff>
    </xdr:from>
    <xdr:to>
      <xdr:col>24</xdr:col>
      <xdr:colOff>114300</xdr:colOff>
      <xdr:row>76</xdr:row>
      <xdr:rowOff>169652</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118418</xdr:rowOff>
    </xdr:from>
    <xdr:to>
      <xdr:col>19</xdr:col>
      <xdr:colOff>177800</xdr:colOff>
      <xdr:row>75</xdr:row>
      <xdr:rowOff>141620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2977168"/>
          <a:ext cx="889000" cy="2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66337</xdr:rowOff>
    </xdr:from>
    <xdr:to>
      <xdr:col>20</xdr:col>
      <xdr:colOff>38100</xdr:colOff>
      <xdr:row>76</xdr:row>
      <xdr:rowOff>167937</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159064</xdr:rowOff>
    </xdr:from>
    <xdr:ext cx="534377"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30111" y="1318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26063</xdr:rowOff>
    </xdr:from>
    <xdr:to>
      <xdr:col>15</xdr:col>
      <xdr:colOff>50800</xdr:colOff>
      <xdr:row>75</xdr:row>
      <xdr:rowOff>141620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019300" y="12884813"/>
          <a:ext cx="889000" cy="11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73400</xdr:rowOff>
    </xdr:from>
    <xdr:to>
      <xdr:col>15</xdr:col>
      <xdr:colOff>101600</xdr:colOff>
      <xdr:row>77</xdr:row>
      <xdr:rowOff>3550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166127</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41111" y="1319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26063</xdr:rowOff>
    </xdr:from>
    <xdr:to>
      <xdr:col>10</xdr:col>
      <xdr:colOff>114300</xdr:colOff>
      <xdr:row>75</xdr:row>
      <xdr:rowOff>171109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2884813"/>
          <a:ext cx="889000" cy="145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91232</xdr:rowOff>
    </xdr:from>
    <xdr:to>
      <xdr:col>10</xdr:col>
      <xdr:colOff>165100</xdr:colOff>
      <xdr:row>77</xdr:row>
      <xdr:rowOff>21382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12509</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52111" y="1321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101130</xdr:rowOff>
    </xdr:from>
    <xdr:to>
      <xdr:col>6</xdr:col>
      <xdr:colOff>38100</xdr:colOff>
      <xdr:row>77</xdr:row>
      <xdr:rowOff>31280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22407</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63111" y="1322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139626</xdr:rowOff>
    </xdr:from>
    <xdr:to>
      <xdr:col>24</xdr:col>
      <xdr:colOff>114300</xdr:colOff>
      <xdr:row>74</xdr:row>
      <xdr:rowOff>69776</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265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162503</xdr:rowOff>
    </xdr:from>
    <xdr:ext cx="534377"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250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67618</xdr:rowOff>
    </xdr:from>
    <xdr:to>
      <xdr:col>20</xdr:col>
      <xdr:colOff>38100</xdr:colOff>
      <xdr:row>75</xdr:row>
      <xdr:rowOff>169218</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292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14295</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30111" y="1270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90820</xdr:rowOff>
    </xdr:from>
    <xdr:to>
      <xdr:col>15</xdr:col>
      <xdr:colOff>101600</xdr:colOff>
      <xdr:row>76</xdr:row>
      <xdr:rowOff>20969</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294957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37497</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41111" y="1272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146713</xdr:rowOff>
    </xdr:from>
    <xdr:to>
      <xdr:col>10</xdr:col>
      <xdr:colOff>165100</xdr:colOff>
      <xdr:row>75</xdr:row>
      <xdr:rowOff>76863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283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93390</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52111" y="1260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120310</xdr:rowOff>
    </xdr:from>
    <xdr:to>
      <xdr:col>6</xdr:col>
      <xdr:colOff>38100</xdr:colOff>
      <xdr:row>76</xdr:row>
      <xdr:rowOff>50459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297906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66987</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63111" y="1275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20779</xdr:rowOff>
    </xdr:from>
    <xdr:to>
      <xdr:col>24</xdr:col>
      <xdr:colOff>62865</xdr:colOff>
      <xdr:row>99</xdr:row>
      <xdr:rowOff>73602</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451279"/>
          <a:ext cx="1270" cy="159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77429</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5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73602</xdr:rowOff>
    </xdr:from>
    <xdr:to>
      <xdr:col>24</xdr:col>
      <xdr:colOff>152400</xdr:colOff>
      <xdr:row>99</xdr:row>
      <xdr:rowOff>73602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4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138906</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26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20779</xdr:rowOff>
    </xdr:from>
    <xdr:to>
      <xdr:col>24</xdr:col>
      <xdr:colOff>152400</xdr:colOff>
      <xdr:row>90</xdr:row>
      <xdr:rowOff>20779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451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139815</xdr:rowOff>
    </xdr:from>
    <xdr:to>
      <xdr:col>24</xdr:col>
      <xdr:colOff>63500</xdr:colOff>
      <xdr:row>98</xdr:row>
      <xdr:rowOff>29302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770465"/>
          <a:ext cx="838200" cy="60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9527</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297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158100</xdr:rowOff>
    </xdr:from>
    <xdr:to>
      <xdr:col>24</xdr:col>
      <xdr:colOff>114300</xdr:colOff>
      <xdr:row>96</xdr:row>
      <xdr:rowOff>88250</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4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29090</xdr:rowOff>
    </xdr:from>
    <xdr:to>
      <xdr:col>19</xdr:col>
      <xdr:colOff>177800</xdr:colOff>
      <xdr:row>98</xdr:row>
      <xdr:rowOff>29302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831190"/>
          <a:ext cx="889000" cy="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21659</xdr:rowOff>
    </xdr:from>
    <xdr:to>
      <xdr:col>20</xdr:col>
      <xdr:colOff>38100</xdr:colOff>
      <xdr:row>96</xdr:row>
      <xdr:rowOff>123259</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139786</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25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29090</xdr:rowOff>
    </xdr:from>
    <xdr:to>
      <xdr:col>15</xdr:col>
      <xdr:colOff>50800</xdr:colOff>
      <xdr:row>98</xdr:row>
      <xdr:rowOff>121363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831190"/>
          <a:ext cx="889000" cy="92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30085</xdr:rowOff>
    </xdr:from>
    <xdr:to>
      <xdr:col>15</xdr:col>
      <xdr:colOff>101600</xdr:colOff>
      <xdr:row>96</xdr:row>
      <xdr:rowOff>131685</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148212</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6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121363</xdr:rowOff>
    </xdr:from>
    <xdr:to>
      <xdr:col>10</xdr:col>
      <xdr:colOff>114300</xdr:colOff>
      <xdr:row>98</xdr:row>
      <xdr:rowOff>130066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923463"/>
          <a:ext cx="889000" cy="8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31717</xdr:rowOff>
    </xdr:from>
    <xdr:to>
      <xdr:col>10</xdr:col>
      <xdr:colOff>165100</xdr:colOff>
      <xdr:row>96</xdr:row>
      <xdr:rowOff>133317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149844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26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155129</xdr:rowOff>
    </xdr:from>
    <xdr:to>
      <xdr:col>6</xdr:col>
      <xdr:colOff>38100</xdr:colOff>
      <xdr:row>97</xdr:row>
      <xdr:rowOff>85279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101806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3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89015</xdr:rowOff>
    </xdr:from>
    <xdr:to>
      <xdr:col>24</xdr:col>
      <xdr:colOff>114300</xdr:colOff>
      <xdr:row>98</xdr:row>
      <xdr:rowOff>19165</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71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67442</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69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149952</xdr:rowOff>
    </xdr:from>
    <xdr:to>
      <xdr:col>20</xdr:col>
      <xdr:colOff>38100</xdr:colOff>
      <xdr:row>98</xdr:row>
      <xdr:rowOff>80102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78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71229</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87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149740</xdr:rowOff>
    </xdr:from>
    <xdr:to>
      <xdr:col>15</xdr:col>
      <xdr:colOff>101600</xdr:colOff>
      <xdr:row>98</xdr:row>
      <xdr:rowOff>79890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78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71017</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87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70563</xdr:rowOff>
    </xdr:from>
    <xdr:to>
      <xdr:col>10</xdr:col>
      <xdr:colOff>165100</xdr:colOff>
      <xdr:row>99</xdr:row>
      <xdr:rowOff>713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87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163290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96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79266</xdr:rowOff>
    </xdr:from>
    <xdr:to>
      <xdr:col>6</xdr:col>
      <xdr:colOff>38100</xdr:colOff>
      <xdr:row>99</xdr:row>
      <xdr:rowOff>9416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88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543</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97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41878</xdr:rowOff>
    </xdr:from>
    <xdr:to>
      <xdr:col>54</xdr:col>
      <xdr:colOff>189865</xdr:colOff>
      <xdr:row>37</xdr:row>
      <xdr:rowOff>130217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356828"/>
          <a:ext cx="1270" cy="1117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134044</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47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130217</xdr:rowOff>
    </xdr:from>
    <xdr:to>
      <xdr:col>55</xdr:col>
      <xdr:colOff>88900</xdr:colOff>
      <xdr:row>37</xdr:row>
      <xdr:rowOff>130217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473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160005</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13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41878</xdr:rowOff>
    </xdr:from>
    <xdr:to>
      <xdr:col>55</xdr:col>
      <xdr:colOff>88900</xdr:colOff>
      <xdr:row>31</xdr:row>
      <xdr:rowOff>41878</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35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104922</xdr:rowOff>
    </xdr:from>
    <xdr:to>
      <xdr:col>55</xdr:col>
      <xdr:colOff>0</xdr:colOff>
      <xdr:row>35</xdr:row>
      <xdr:rowOff>114596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9639300" y="6105672"/>
          <a:ext cx="838200" cy="9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86617</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0873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108190</xdr:rowOff>
    </xdr:from>
    <xdr:to>
      <xdr:col>55</xdr:col>
      <xdr:colOff>50800</xdr:colOff>
      <xdr:row>36</xdr:row>
      <xdr:rowOff>38340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10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114596</xdr:rowOff>
    </xdr:from>
    <xdr:to>
      <xdr:col>50</xdr:col>
      <xdr:colOff>114300</xdr:colOff>
      <xdr:row>36</xdr:row>
      <xdr:rowOff>12705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6115346"/>
          <a:ext cx="889000" cy="6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120317</xdr:rowOff>
    </xdr:from>
    <xdr:to>
      <xdr:col>50</xdr:col>
      <xdr:colOff>165100</xdr:colOff>
      <xdr:row>36</xdr:row>
      <xdr:rowOff>50467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12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41594</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6213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12705</xdr:rowOff>
    </xdr:from>
    <xdr:to>
      <xdr:col>45</xdr:col>
      <xdr:colOff>177800</xdr:colOff>
      <xdr:row>36</xdr:row>
      <xdr:rowOff>43090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184905"/>
          <a:ext cx="889000" cy="3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123163</xdr:rowOff>
    </xdr:from>
    <xdr:to>
      <xdr:col>46</xdr:col>
      <xdr:colOff>38100</xdr:colOff>
      <xdr:row>36</xdr:row>
      <xdr:rowOff>53313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1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69840</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5899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43090</xdr:rowOff>
    </xdr:from>
    <xdr:to>
      <xdr:col>41</xdr:col>
      <xdr:colOff>50800</xdr:colOff>
      <xdr:row>36</xdr:row>
      <xdr:rowOff>110016</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6215290"/>
          <a:ext cx="889000" cy="6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142503</xdr:rowOff>
    </xdr:from>
    <xdr:to>
      <xdr:col>41</xdr:col>
      <xdr:colOff>101600</xdr:colOff>
      <xdr:row>36</xdr:row>
      <xdr:rowOff>72653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89180</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5918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159877</xdr:rowOff>
    </xdr:from>
    <xdr:to>
      <xdr:col>36</xdr:col>
      <xdr:colOff>165100</xdr:colOff>
      <xdr:row>36</xdr:row>
      <xdr:rowOff>90027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106554</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593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54122</xdr:rowOff>
    </xdr:from>
    <xdr:to>
      <xdr:col>55</xdr:col>
      <xdr:colOff>50800</xdr:colOff>
      <xdr:row>35</xdr:row>
      <xdr:rowOff>155722</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05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76999</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5906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63796</xdr:rowOff>
    </xdr:from>
    <xdr:to>
      <xdr:col>50</xdr:col>
      <xdr:colOff>165100</xdr:colOff>
      <xdr:row>35</xdr:row>
      <xdr:rowOff>165396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06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10473</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583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133355</xdr:rowOff>
    </xdr:from>
    <xdr:to>
      <xdr:col>46</xdr:col>
      <xdr:colOff>38100</xdr:colOff>
      <xdr:row>36</xdr:row>
      <xdr:rowOff>63505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13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54632</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6226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163740</xdr:rowOff>
    </xdr:from>
    <xdr:to>
      <xdr:col>41</xdr:col>
      <xdr:colOff>101600</xdr:colOff>
      <xdr:row>36</xdr:row>
      <xdr:rowOff>93890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16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85017</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6257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59216</xdr:rowOff>
    </xdr:from>
    <xdr:to>
      <xdr:col>36</xdr:col>
      <xdr:colOff>165100</xdr:colOff>
      <xdr:row>36</xdr:row>
      <xdr:rowOff>160816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23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151943</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795" y="6324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117101</xdr:rowOff>
    </xdr:from>
    <xdr:to>
      <xdr:col>54</xdr:col>
      <xdr:colOff>189865</xdr:colOff>
      <xdr:row>58</xdr:row>
      <xdr:rowOff>136720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861051"/>
          <a:ext cx="1270" cy="1219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140547</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8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136720</xdr:rowOff>
    </xdr:from>
    <xdr:to>
      <xdr:col>55</xdr:col>
      <xdr:colOff>88900</xdr:colOff>
      <xdr:row>58</xdr:row>
      <xdr:rowOff>136720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80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63778</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63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117101</xdr:rowOff>
    </xdr:from>
    <xdr:to>
      <xdr:col>55</xdr:col>
      <xdr:colOff>88900</xdr:colOff>
      <xdr:row>51</xdr:row>
      <xdr:rowOff>117101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861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1593</xdr:rowOff>
    </xdr:from>
    <xdr:to>
      <xdr:col>55</xdr:col>
      <xdr:colOff>0</xdr:colOff>
      <xdr:row>56</xdr:row>
      <xdr:rowOff>65889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259893"/>
          <a:ext cx="838200" cy="40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123955</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725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145528</xdr:rowOff>
    </xdr:from>
    <xdr:to>
      <xdr:col>55</xdr:col>
      <xdr:colOff>50800</xdr:colOff>
      <xdr:row>57</xdr:row>
      <xdr:rowOff>75678</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7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65889</xdr:rowOff>
    </xdr:from>
    <xdr:to>
      <xdr:col>50</xdr:col>
      <xdr:colOff>114300</xdr:colOff>
      <xdr:row>56</xdr:row>
      <xdr:rowOff>90739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667089"/>
          <a:ext cx="889000" cy="24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17468</xdr:rowOff>
    </xdr:from>
    <xdr:to>
      <xdr:col>50</xdr:col>
      <xdr:colOff>165100</xdr:colOff>
      <xdr:row>57</xdr:row>
      <xdr:rowOff>119068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7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110195</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882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146381</xdr:rowOff>
    </xdr:from>
    <xdr:to>
      <xdr:col>45</xdr:col>
      <xdr:colOff>177800</xdr:colOff>
      <xdr:row>56</xdr:row>
      <xdr:rowOff>90739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404681"/>
          <a:ext cx="889000" cy="28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121533</xdr:rowOff>
    </xdr:from>
    <xdr:to>
      <xdr:col>46</xdr:col>
      <xdr:colOff>38100</xdr:colOff>
      <xdr:row>57</xdr:row>
      <xdr:rowOff>51683</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72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42810</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81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146381</xdr:rowOff>
    </xdr:from>
    <xdr:to>
      <xdr:col>41</xdr:col>
      <xdr:colOff>50800</xdr:colOff>
      <xdr:row>57</xdr:row>
      <xdr:rowOff>128318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404681"/>
          <a:ext cx="889000" cy="49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14856</xdr:rowOff>
    </xdr:from>
    <xdr:to>
      <xdr:col>41</xdr:col>
      <xdr:colOff>101600</xdr:colOff>
      <xdr:row>57</xdr:row>
      <xdr:rowOff>116456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787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107583</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88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27572</xdr:rowOff>
    </xdr:from>
    <xdr:to>
      <xdr:col>36</xdr:col>
      <xdr:colOff>165100</xdr:colOff>
      <xdr:row>57</xdr:row>
      <xdr:rowOff>129172</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8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145699</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575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122243</xdr:rowOff>
    </xdr:from>
    <xdr:to>
      <xdr:col>55</xdr:col>
      <xdr:colOff>50800</xdr:colOff>
      <xdr:row>54</xdr:row>
      <xdr:rowOff>52393</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20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145120</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060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15089</xdr:rowOff>
    </xdr:from>
    <xdr:to>
      <xdr:col>50</xdr:col>
      <xdr:colOff>165100</xdr:colOff>
      <xdr:row>56</xdr:row>
      <xdr:rowOff>116689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61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133216</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39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39939</xdr:rowOff>
    </xdr:from>
    <xdr:to>
      <xdr:col>46</xdr:col>
      <xdr:colOff>38100</xdr:colOff>
      <xdr:row>56</xdr:row>
      <xdr:rowOff>141539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64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158066</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41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95581</xdr:rowOff>
    </xdr:from>
    <xdr:to>
      <xdr:col>41</xdr:col>
      <xdr:colOff>101600</xdr:colOff>
      <xdr:row>55</xdr:row>
      <xdr:rowOff>25731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35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42258</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129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77518</xdr:rowOff>
    </xdr:from>
    <xdr:to>
      <xdr:col>36</xdr:col>
      <xdr:colOff>165100</xdr:colOff>
      <xdr:row>58</xdr:row>
      <xdr:rowOff>7668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85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170245</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942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145982</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147482"/>
          <a:ext cx="1270" cy="1365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92659</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1922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145982</xdr:rowOff>
    </xdr:from>
    <xdr:to>
      <xdr:col>55</xdr:col>
      <xdr:colOff>88900</xdr:colOff>
      <xdr:row>70</xdr:row>
      <xdr:rowOff>145982</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14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167082</xdr:rowOff>
    </xdr:from>
    <xdr:to>
      <xdr:col>55</xdr:col>
      <xdr:colOff>0</xdr:colOff>
      <xdr:row>75</xdr:row>
      <xdr:rowOff>65112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2854382"/>
          <a:ext cx="838200" cy="69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39758</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41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61331</xdr:rowOff>
    </xdr:from>
    <xdr:to>
      <xdr:col>55</xdr:col>
      <xdr:colOff>50800</xdr:colOff>
      <xdr:row>77</xdr:row>
      <xdr:rowOff>162931</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26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167082</xdr:rowOff>
    </xdr:from>
    <xdr:to>
      <xdr:col>50</xdr:col>
      <xdr:colOff>114300</xdr:colOff>
      <xdr:row>76</xdr:row>
      <xdr:rowOff>1059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2854382"/>
          <a:ext cx="889000" cy="176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79400</xdr:rowOff>
    </xdr:from>
    <xdr:to>
      <xdr:col>50</xdr:col>
      <xdr:colOff>165100</xdr:colOff>
      <xdr:row>78</xdr:row>
      <xdr:rowOff>9550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2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677</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37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1059</xdr:rowOff>
    </xdr:from>
    <xdr:to>
      <xdr:col>45</xdr:col>
      <xdr:colOff>177800</xdr:colOff>
      <xdr:row>76</xdr:row>
      <xdr:rowOff>134817</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3031259"/>
          <a:ext cx="889000" cy="133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118078</xdr:rowOff>
    </xdr:from>
    <xdr:to>
      <xdr:col>46</xdr:col>
      <xdr:colOff>38100</xdr:colOff>
      <xdr:row>77</xdr:row>
      <xdr:rowOff>48228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14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39355</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24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96779</xdr:rowOff>
    </xdr:from>
    <xdr:to>
      <xdr:col>41</xdr:col>
      <xdr:colOff>50800</xdr:colOff>
      <xdr:row>76</xdr:row>
      <xdr:rowOff>134817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126979"/>
          <a:ext cx="889000" cy="38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9485</xdr:rowOff>
    </xdr:from>
    <xdr:to>
      <xdr:col>41</xdr:col>
      <xdr:colOff>101600</xdr:colOff>
      <xdr:row>77</xdr:row>
      <xdr:rowOff>111085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102212</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30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109035</xdr:rowOff>
    </xdr:from>
    <xdr:to>
      <xdr:col>36</xdr:col>
      <xdr:colOff>165100</xdr:colOff>
      <xdr:row>77</xdr:row>
      <xdr:rowOff>39185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30312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23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14312</xdr:rowOff>
    </xdr:from>
    <xdr:to>
      <xdr:col>55</xdr:col>
      <xdr:colOff>50800</xdr:colOff>
      <xdr:row>75</xdr:row>
      <xdr:rowOff>115912</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287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37189</xdr:rowOff>
    </xdr:from>
    <xdr:ext cx="599010"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2724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116282</xdr:rowOff>
    </xdr:from>
    <xdr:to>
      <xdr:col>50</xdr:col>
      <xdr:colOff>165100</xdr:colOff>
      <xdr:row>75</xdr:row>
      <xdr:rowOff>46432</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280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73</xdr:row>
      <xdr:rowOff>62959</xdr:rowOff>
    </xdr:from>
    <xdr:ext cx="59901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39795" y="12578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121709</xdr:rowOff>
    </xdr:from>
    <xdr:to>
      <xdr:col>46</xdr:col>
      <xdr:colOff>38100</xdr:colOff>
      <xdr:row>76</xdr:row>
      <xdr:rowOff>51859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2980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74</xdr:row>
      <xdr:rowOff>68386</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50795" y="1275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84017</xdr:rowOff>
    </xdr:from>
    <xdr:to>
      <xdr:col>41</xdr:col>
      <xdr:colOff>101600</xdr:colOff>
      <xdr:row>77</xdr:row>
      <xdr:rowOff>14167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11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30694</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2889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45979</xdr:rowOff>
    </xdr:from>
    <xdr:to>
      <xdr:col>36</xdr:col>
      <xdr:colOff>165100</xdr:colOff>
      <xdr:row>76</xdr:row>
      <xdr:rowOff>147579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07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164105</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285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27687</xdr:rowOff>
    </xdr:from>
    <xdr:to>
      <xdr:col>54</xdr:col>
      <xdr:colOff>189865</xdr:colOff>
      <xdr:row>99</xdr:row>
      <xdr:rowOff>88246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629637"/>
          <a:ext cx="1270" cy="143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92073</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706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88246</xdr:rowOff>
    </xdr:from>
    <xdr:to>
      <xdr:col>55</xdr:col>
      <xdr:colOff>88900</xdr:colOff>
      <xdr:row>99</xdr:row>
      <xdr:rowOff>88246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706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145814</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40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27687</xdr:rowOff>
    </xdr:from>
    <xdr:to>
      <xdr:col>55</xdr:col>
      <xdr:colOff>88900</xdr:colOff>
      <xdr:row>91</xdr:row>
      <xdr:rowOff>27687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629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152718</xdr:rowOff>
    </xdr:from>
    <xdr:to>
      <xdr:col>55</xdr:col>
      <xdr:colOff>0</xdr:colOff>
      <xdr:row>98</xdr:row>
      <xdr:rowOff>65793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269018"/>
          <a:ext cx="838200" cy="598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1255</xdr:rowOff>
    </xdr:from>
    <xdr:ext cx="599010"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631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22828</xdr:rowOff>
    </xdr:from>
    <xdr:to>
      <xdr:col>55</xdr:col>
      <xdr:colOff>50800</xdr:colOff>
      <xdr:row>97</xdr:row>
      <xdr:rowOff>124428</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65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65793</xdr:rowOff>
    </xdr:from>
    <xdr:to>
      <xdr:col>50</xdr:col>
      <xdr:colOff>114300</xdr:colOff>
      <xdr:row>98</xdr:row>
      <xdr:rowOff>126192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867893"/>
          <a:ext cx="889000" cy="60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68645</xdr:rowOff>
    </xdr:from>
    <xdr:to>
      <xdr:col>50</xdr:col>
      <xdr:colOff>165100</xdr:colOff>
      <xdr:row>97</xdr:row>
      <xdr:rowOff>170245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69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15322</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47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126192</xdr:rowOff>
    </xdr:from>
    <xdr:to>
      <xdr:col>45</xdr:col>
      <xdr:colOff>177800</xdr:colOff>
      <xdr:row>98</xdr:row>
      <xdr:rowOff>133195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928292"/>
          <a:ext cx="889000" cy="7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69642</xdr:rowOff>
    </xdr:from>
    <xdr:to>
      <xdr:col>46</xdr:col>
      <xdr:colOff>38100</xdr:colOff>
      <xdr:row>97</xdr:row>
      <xdr:rowOff>171242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70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16319</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47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133195</xdr:rowOff>
    </xdr:from>
    <xdr:to>
      <xdr:col>41</xdr:col>
      <xdr:colOff>50800</xdr:colOff>
      <xdr:row>99</xdr:row>
      <xdr:rowOff>19591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935295"/>
          <a:ext cx="889000" cy="57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118777</xdr:rowOff>
    </xdr:from>
    <xdr:to>
      <xdr:col>41</xdr:col>
      <xdr:colOff>101600</xdr:colOff>
      <xdr:row>98</xdr:row>
      <xdr:rowOff>48927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74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65454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52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171</xdr:rowOff>
    </xdr:from>
    <xdr:to>
      <xdr:col>36</xdr:col>
      <xdr:colOff>165100</xdr:colOff>
      <xdr:row>98</xdr:row>
      <xdr:rowOff>101771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802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118298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57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101918</xdr:rowOff>
    </xdr:from>
    <xdr:to>
      <xdr:col>55</xdr:col>
      <xdr:colOff>50800</xdr:colOff>
      <xdr:row>95</xdr:row>
      <xdr:rowOff>32068</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21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124795</xdr:rowOff>
    </xdr:from>
    <xdr:ext cx="599010"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069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14993</xdr:rowOff>
    </xdr:from>
    <xdr:to>
      <xdr:col>50</xdr:col>
      <xdr:colOff>165100</xdr:colOff>
      <xdr:row>98</xdr:row>
      <xdr:rowOff>116593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1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107720</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90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75392</xdr:rowOff>
    </xdr:from>
    <xdr:to>
      <xdr:col>46</xdr:col>
      <xdr:colOff>38100</xdr:colOff>
      <xdr:row>99</xdr:row>
      <xdr:rowOff>5542</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7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168119</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970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82395</xdr:rowOff>
    </xdr:from>
    <xdr:to>
      <xdr:col>41</xdr:col>
      <xdr:colOff>101600</xdr:colOff>
      <xdr:row>99</xdr:row>
      <xdr:rowOff>12545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8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3672</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97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140241</xdr:rowOff>
    </xdr:from>
    <xdr:to>
      <xdr:col>36</xdr:col>
      <xdr:colOff>165100</xdr:colOff>
      <xdr:row>99</xdr:row>
      <xdr:rowOff>70391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94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61518</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703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48567</xdr:rowOff>
    </xdr:from>
    <xdr:to>
      <xdr:col>85</xdr:col>
      <xdr:colOff>126364</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363517"/>
          <a:ext cx="1269" cy="1421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166694</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138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48567</xdr:rowOff>
    </xdr:from>
    <xdr:to>
      <xdr:col>86</xdr:col>
      <xdr:colOff>25400</xdr:colOff>
      <xdr:row>31</xdr:row>
      <xdr:rowOff>48567</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36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17098</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532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165671</xdr:rowOff>
    </xdr:from>
    <xdr:to>
      <xdr:col>85</xdr:col>
      <xdr:colOff>177800</xdr:colOff>
      <xdr:row>39</xdr:row>
      <xdr:rowOff>95821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68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167610</xdr:rowOff>
    </xdr:from>
    <xdr:to>
      <xdr:col>81</xdr:col>
      <xdr:colOff>101600</xdr:colOff>
      <xdr:row>39</xdr:row>
      <xdr:rowOff>97760</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68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114287</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45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168032</xdr:rowOff>
    </xdr:from>
    <xdr:to>
      <xdr:col>76</xdr:col>
      <xdr:colOff>165100</xdr:colOff>
      <xdr:row>39</xdr:row>
      <xdr:rowOff>98182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68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114709</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45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6817</xdr:rowOff>
    </xdr:from>
    <xdr:to>
      <xdr:col>72</xdr:col>
      <xdr:colOff>38100</xdr:colOff>
      <xdr:row>39</xdr:row>
      <xdr:rowOff>108417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69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124944</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46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12659</xdr:rowOff>
    </xdr:from>
    <xdr:to>
      <xdr:col>67</xdr:col>
      <xdr:colOff>101600</xdr:colOff>
      <xdr:row>39</xdr:row>
      <xdr:rowOff>114259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69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130786</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47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144097</xdr:rowOff>
    </xdr:from>
    <xdr:ext cx="249299"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6591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25400</xdr:rowOff>
    </xdr:from>
    <xdr:to>
      <xdr:col>85</xdr:col>
      <xdr:colOff>126364</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flipV="1">
          <a:off x="16317595" y="8769350"/>
          <a:ext cx="1269"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9161</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101247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143527</xdr:rowOff>
    </xdr:from>
    <xdr:ext cx="378565"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8544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25400</xdr:rowOff>
    </xdr:from>
    <xdr:to>
      <xdr:col>86</xdr:col>
      <xdr:colOff>25400</xdr:colOff>
      <xdr:row>51</xdr:row>
      <xdr:rowOff>25400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876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98061</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870711"/>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75184</xdr:rowOff>
    </xdr:from>
    <xdr:to>
      <xdr:col>85</xdr:col>
      <xdr:colOff>177800</xdr:colOff>
      <xdr:row>59</xdr:row>
      <xdr:rowOff>5334</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72898</xdr:rowOff>
    </xdr:from>
    <xdr:to>
      <xdr:col>81</xdr:col>
      <xdr:colOff>101600</xdr:colOff>
      <xdr:row>59</xdr:row>
      <xdr:rowOff>3048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19575</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792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36322</xdr:rowOff>
    </xdr:from>
    <xdr:to>
      <xdr:col>76</xdr:col>
      <xdr:colOff>165100</xdr:colOff>
      <xdr:row>58</xdr:row>
      <xdr:rowOff>137922</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154449</xdr:rowOff>
    </xdr:from>
    <xdr:ext cx="313932"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35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47752</xdr:rowOff>
    </xdr:from>
    <xdr:to>
      <xdr:col>72</xdr:col>
      <xdr:colOff>38100</xdr:colOff>
      <xdr:row>58</xdr:row>
      <xdr:rowOff>149352</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165879</xdr:rowOff>
    </xdr:from>
    <xdr:ext cx="313932"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46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38608</xdr:rowOff>
    </xdr:from>
    <xdr:to>
      <xdr:col>67</xdr:col>
      <xdr:colOff>101600</xdr:colOff>
      <xdr:row>58</xdr:row>
      <xdr:rowOff>140208</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98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156735</xdr:rowOff>
    </xdr:from>
    <xdr:ext cx="313932"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57333" y="9757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53611</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9977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15474</xdr:rowOff>
    </xdr:from>
    <xdr:to>
      <xdr:col>85</xdr:col>
      <xdr:colOff>126364</xdr:colOff>
      <xdr:row>78</xdr:row>
      <xdr:rowOff>139700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359874"/>
          <a:ext cx="1269" cy="1152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133601</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213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15474</xdr:rowOff>
    </xdr:from>
    <xdr:to>
      <xdr:col>86</xdr:col>
      <xdr:colOff>25400</xdr:colOff>
      <xdr:row>72</xdr:row>
      <xdr:rowOff>15474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35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130382</xdr:rowOff>
    </xdr:from>
    <xdr:to>
      <xdr:col>85</xdr:col>
      <xdr:colOff>127000</xdr:colOff>
      <xdr:row>75</xdr:row>
      <xdr:rowOff>140852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2989132"/>
          <a:ext cx="838200" cy="1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72096</xdr:rowOff>
    </xdr:from>
    <xdr:ext cx="599010"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930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93669</xdr:rowOff>
    </xdr:from>
    <xdr:to>
      <xdr:col>85</xdr:col>
      <xdr:colOff>177800</xdr:colOff>
      <xdr:row>76</xdr:row>
      <xdr:rowOff>23819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295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140852</xdr:rowOff>
    </xdr:from>
    <xdr:to>
      <xdr:col>81</xdr:col>
      <xdr:colOff>50800</xdr:colOff>
      <xdr:row>75</xdr:row>
      <xdr:rowOff>147816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2999602"/>
          <a:ext cx="889000" cy="6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86674</xdr:rowOff>
    </xdr:from>
    <xdr:to>
      <xdr:col>81</xdr:col>
      <xdr:colOff>101600</xdr:colOff>
      <xdr:row>76</xdr:row>
      <xdr:rowOff>16824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33351</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181795" y="12720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121055</xdr:rowOff>
    </xdr:from>
    <xdr:to>
      <xdr:col>76</xdr:col>
      <xdr:colOff>114300</xdr:colOff>
      <xdr:row>75</xdr:row>
      <xdr:rowOff>147816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2979805"/>
          <a:ext cx="889000" cy="26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105153</xdr:rowOff>
    </xdr:from>
    <xdr:to>
      <xdr:col>76</xdr:col>
      <xdr:colOff>165100</xdr:colOff>
      <xdr:row>76</xdr:row>
      <xdr:rowOff>35303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26430</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3056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121055</xdr:rowOff>
    </xdr:from>
    <xdr:to>
      <xdr:col>71</xdr:col>
      <xdr:colOff>177800</xdr:colOff>
      <xdr:row>75</xdr:row>
      <xdr:rowOff>137195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2979805"/>
          <a:ext cx="889000" cy="1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125348</xdr:rowOff>
    </xdr:from>
    <xdr:to>
      <xdr:col>72</xdr:col>
      <xdr:colOff>38100</xdr:colOff>
      <xdr:row>76</xdr:row>
      <xdr:rowOff>55497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46624</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3076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122449</xdr:rowOff>
    </xdr:from>
    <xdr:to>
      <xdr:col>67</xdr:col>
      <xdr:colOff>101600</xdr:colOff>
      <xdr:row>76</xdr:row>
      <xdr:rowOff>52598</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43727</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30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79582</xdr:rowOff>
    </xdr:from>
    <xdr:to>
      <xdr:col>85</xdr:col>
      <xdr:colOff>177800</xdr:colOff>
      <xdr:row>76</xdr:row>
      <xdr:rowOff>9733</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293833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102459</xdr:rowOff>
    </xdr:from>
    <xdr:ext cx="599010"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789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90052</xdr:rowOff>
    </xdr:from>
    <xdr:to>
      <xdr:col>81</xdr:col>
      <xdr:colOff>101600</xdr:colOff>
      <xdr:row>76</xdr:row>
      <xdr:rowOff>20202</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2948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11329</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181795" y="13041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97015</xdr:rowOff>
    </xdr:from>
    <xdr:to>
      <xdr:col>76</xdr:col>
      <xdr:colOff>165100</xdr:colOff>
      <xdr:row>76</xdr:row>
      <xdr:rowOff>27164</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29557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43692</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292795" y="12730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70255</xdr:rowOff>
    </xdr:from>
    <xdr:to>
      <xdr:col>72</xdr:col>
      <xdr:colOff>38100</xdr:colOff>
      <xdr:row>76</xdr:row>
      <xdr:rowOff>406</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292900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16932</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03795" y="12704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86395</xdr:rowOff>
    </xdr:from>
    <xdr:to>
      <xdr:col>67</xdr:col>
      <xdr:colOff>101600</xdr:colOff>
      <xdr:row>76</xdr:row>
      <xdr:rowOff>16545</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294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33072</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14795" y="12720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69910</xdr:rowOff>
    </xdr:from>
    <xdr:to>
      <xdr:col>85</xdr:col>
      <xdr:colOff>126364</xdr:colOff>
      <xdr:row>98</xdr:row>
      <xdr:rowOff>139277</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671860"/>
          <a:ext cx="1269" cy="1269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143104</xdr:rowOff>
    </xdr:from>
    <xdr:ext cx="378565"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45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139277</xdr:rowOff>
    </xdr:from>
    <xdr:to>
      <xdr:col>86</xdr:col>
      <xdr:colOff>25400</xdr:colOff>
      <xdr:row>98</xdr:row>
      <xdr:rowOff>139277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41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16587</xdr:rowOff>
    </xdr:from>
    <xdr:ext cx="599010"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447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69910</xdr:rowOff>
    </xdr:from>
    <xdr:to>
      <xdr:col>86</xdr:col>
      <xdr:colOff>25400</xdr:colOff>
      <xdr:row>91</xdr:row>
      <xdr:rowOff>69910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671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171262</xdr:rowOff>
    </xdr:from>
    <xdr:to>
      <xdr:col>85</xdr:col>
      <xdr:colOff>127000</xdr:colOff>
      <xdr:row>98</xdr:row>
      <xdr:rowOff>39162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6801912"/>
          <a:ext cx="838200" cy="39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118966</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749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140539</xdr:rowOff>
    </xdr:from>
    <xdr:to>
      <xdr:col>85</xdr:col>
      <xdr:colOff>177800</xdr:colOff>
      <xdr:row>98</xdr:row>
      <xdr:rowOff>70689</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77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39162</xdr:rowOff>
    </xdr:from>
    <xdr:to>
      <xdr:col>81</xdr:col>
      <xdr:colOff>50800</xdr:colOff>
      <xdr:row>98</xdr:row>
      <xdr:rowOff>44847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4592300" y="16841262"/>
          <a:ext cx="889000" cy="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153025</xdr:rowOff>
    </xdr:from>
    <xdr:to>
      <xdr:col>81</xdr:col>
      <xdr:colOff>101600</xdr:colOff>
      <xdr:row>98</xdr:row>
      <xdr:rowOff>83175</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78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99702</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55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16108</xdr:rowOff>
    </xdr:from>
    <xdr:to>
      <xdr:col>76</xdr:col>
      <xdr:colOff>114300</xdr:colOff>
      <xdr:row>98</xdr:row>
      <xdr:rowOff>44847</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3703300" y="16818208"/>
          <a:ext cx="889000" cy="28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148537</xdr:rowOff>
    </xdr:from>
    <xdr:to>
      <xdr:col>76</xdr:col>
      <xdr:colOff>165100</xdr:colOff>
      <xdr:row>98</xdr:row>
      <xdr:rowOff>78687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779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95214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55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165043</xdr:rowOff>
    </xdr:from>
    <xdr:to>
      <xdr:col>71</xdr:col>
      <xdr:colOff>177800</xdr:colOff>
      <xdr:row>98</xdr:row>
      <xdr:rowOff>16108</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2814300" y="16795693"/>
          <a:ext cx="889000" cy="2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144760</xdr:rowOff>
    </xdr:from>
    <xdr:to>
      <xdr:col>72</xdr:col>
      <xdr:colOff>38100</xdr:colOff>
      <xdr:row>98</xdr:row>
      <xdr:rowOff>74910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7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66037</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86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148873</xdr:rowOff>
    </xdr:from>
    <xdr:to>
      <xdr:col>67</xdr:col>
      <xdr:colOff>101600</xdr:colOff>
      <xdr:row>98</xdr:row>
      <xdr:rowOff>79023</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77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70150</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87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120462</xdr:rowOff>
    </xdr:from>
    <xdr:to>
      <xdr:col>85</xdr:col>
      <xdr:colOff>177800</xdr:colOff>
      <xdr:row>98</xdr:row>
      <xdr:rowOff>50612</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75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143339</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602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159812</xdr:rowOff>
    </xdr:from>
    <xdr:to>
      <xdr:col>81</xdr:col>
      <xdr:colOff>101600</xdr:colOff>
      <xdr:row>98</xdr:row>
      <xdr:rowOff>89962</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79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81089</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688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165497</xdr:rowOff>
    </xdr:from>
    <xdr:to>
      <xdr:col>76</xdr:col>
      <xdr:colOff>165100</xdr:colOff>
      <xdr:row>98</xdr:row>
      <xdr:rowOff>95647</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79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86774</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6888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136758</xdr:rowOff>
    </xdr:from>
    <xdr:to>
      <xdr:col>72</xdr:col>
      <xdr:colOff>38100</xdr:colOff>
      <xdr:row>98</xdr:row>
      <xdr:rowOff>66908</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7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83435</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54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114243</xdr:rowOff>
    </xdr:from>
    <xdr:to>
      <xdr:col>67</xdr:col>
      <xdr:colOff>101600</xdr:colOff>
      <xdr:row>98</xdr:row>
      <xdr:rowOff>44393</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74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60920</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111" y="1652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9672</xdr:rowOff>
    </xdr:from>
    <xdr:to>
      <xdr:col>116</xdr:col>
      <xdr:colOff>62864</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153172"/>
          <a:ext cx="1269" cy="1501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127799</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492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9672</xdr:rowOff>
    </xdr:from>
    <xdr:to>
      <xdr:col>116</xdr:col>
      <xdr:colOff>152400</xdr:colOff>
      <xdr:row>30</xdr:row>
      <xdr:rowOff>9672</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15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30624</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374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7747</xdr:rowOff>
    </xdr:from>
    <xdr:to>
      <xdr:col>116</xdr:col>
      <xdr:colOff>114300</xdr:colOff>
      <xdr:row>38</xdr:row>
      <xdr:rowOff>109347</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52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19360</xdr:rowOff>
    </xdr:from>
    <xdr:to>
      <xdr:col>112</xdr:col>
      <xdr:colOff>38100</xdr:colOff>
      <xdr:row>38</xdr:row>
      <xdr:rowOff>120960</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5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137487</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309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12799</xdr:rowOff>
    </xdr:from>
    <xdr:to>
      <xdr:col>107</xdr:col>
      <xdr:colOff>101600</xdr:colOff>
      <xdr:row>38</xdr:row>
      <xdr:rowOff>114399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52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130926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30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22812</xdr:rowOff>
    </xdr:from>
    <xdr:to>
      <xdr:col>102</xdr:col>
      <xdr:colOff>165100</xdr:colOff>
      <xdr:row>38</xdr:row>
      <xdr:rowOff>124412</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53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140939</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31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21006</xdr:rowOff>
    </xdr:from>
    <xdr:to>
      <xdr:col>98</xdr:col>
      <xdr:colOff>38100</xdr:colOff>
      <xdr:row>38</xdr:row>
      <xdr:rowOff>122606</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53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139133</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31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2807</xdr:rowOff>
    </xdr:from>
    <xdr:to>
      <xdr:col>116</xdr:col>
      <xdr:colOff>62864</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575307"/>
          <a:ext cx="1269" cy="158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120934</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35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2807</xdr:rowOff>
    </xdr:from>
    <xdr:to>
      <xdr:col>116</xdr:col>
      <xdr:colOff>152400</xdr:colOff>
      <xdr:row>50</xdr:row>
      <xdr:rowOff>2807</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575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3878</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776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152451</xdr:rowOff>
    </xdr:from>
    <xdr:to>
      <xdr:col>116</xdr:col>
      <xdr:colOff>114300</xdr:colOff>
      <xdr:row>58</xdr:row>
      <xdr:rowOff>82601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9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86157</xdr:rowOff>
    </xdr:from>
    <xdr:to>
      <xdr:col>112</xdr:col>
      <xdr:colOff>38100</xdr:colOff>
      <xdr:row>58</xdr:row>
      <xdr:rowOff>16307</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858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32834</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634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128105</xdr:rowOff>
    </xdr:from>
    <xdr:to>
      <xdr:col>107</xdr:col>
      <xdr:colOff>101600</xdr:colOff>
      <xdr:row>58</xdr:row>
      <xdr:rowOff>58255</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9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74782</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675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133591</xdr:rowOff>
    </xdr:from>
    <xdr:to>
      <xdr:col>102</xdr:col>
      <xdr:colOff>165100</xdr:colOff>
      <xdr:row>58</xdr:row>
      <xdr:rowOff>63741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80268</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68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131420</xdr:rowOff>
    </xdr:from>
    <xdr:to>
      <xdr:col>98</xdr:col>
      <xdr:colOff>38100</xdr:colOff>
      <xdr:row>58</xdr:row>
      <xdr:rowOff>61570</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78097</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6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54066</xdr:rowOff>
    </xdr:from>
    <xdr:to>
      <xdr:col>116</xdr:col>
      <xdr:colOff>62864</xdr:colOff>
      <xdr:row>78</xdr:row>
      <xdr:rowOff>101760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27016"/>
          <a:ext cx="1269" cy="124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105587</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47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101760</xdr:rowOff>
    </xdr:from>
    <xdr:to>
      <xdr:col>116</xdr:col>
      <xdr:colOff>152400</xdr:colOff>
      <xdr:row>78</xdr:row>
      <xdr:rowOff>101760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47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743</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2002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54066</xdr:rowOff>
    </xdr:from>
    <xdr:to>
      <xdr:col>116</xdr:col>
      <xdr:colOff>152400</xdr:colOff>
      <xdr:row>71</xdr:row>
      <xdr:rowOff>54066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27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131494</xdr:rowOff>
    </xdr:from>
    <xdr:to>
      <xdr:col>116</xdr:col>
      <xdr:colOff>63500</xdr:colOff>
      <xdr:row>75</xdr:row>
      <xdr:rowOff>162477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1323300" y="12990244"/>
          <a:ext cx="838200" cy="30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90540</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777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67663</xdr:rowOff>
    </xdr:from>
    <xdr:to>
      <xdr:col>116</xdr:col>
      <xdr:colOff>114300</xdr:colOff>
      <xdr:row>75</xdr:row>
      <xdr:rowOff>169264</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9264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131494</xdr:rowOff>
    </xdr:from>
    <xdr:to>
      <xdr:col>111</xdr:col>
      <xdr:colOff>177800</xdr:colOff>
      <xdr:row>75</xdr:row>
      <xdr:rowOff>144866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2990244"/>
          <a:ext cx="889000" cy="1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66406</xdr:rowOff>
    </xdr:from>
    <xdr:to>
      <xdr:col>112</xdr:col>
      <xdr:colOff>38100</xdr:colOff>
      <xdr:row>75</xdr:row>
      <xdr:rowOff>168005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92515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13083</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700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144866</xdr:rowOff>
    </xdr:from>
    <xdr:to>
      <xdr:col>107</xdr:col>
      <xdr:colOff>50800</xdr:colOff>
      <xdr:row>75</xdr:row>
      <xdr:rowOff>164213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3003616"/>
          <a:ext cx="889000" cy="19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65430</xdr:rowOff>
    </xdr:from>
    <xdr:to>
      <xdr:col>107</xdr:col>
      <xdr:colOff>101600</xdr:colOff>
      <xdr:row>75</xdr:row>
      <xdr:rowOff>167030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12107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69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142329</xdr:rowOff>
    </xdr:from>
    <xdr:to>
      <xdr:col>102</xdr:col>
      <xdr:colOff>114300</xdr:colOff>
      <xdr:row>75</xdr:row>
      <xdr:rowOff>164213</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3001079"/>
          <a:ext cx="889000" cy="2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71907</xdr:rowOff>
    </xdr:from>
    <xdr:to>
      <xdr:col>102</xdr:col>
      <xdr:colOff>165100</xdr:colOff>
      <xdr:row>76</xdr:row>
      <xdr:rowOff>2057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3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18584</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70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66474</xdr:rowOff>
    </xdr:from>
    <xdr:to>
      <xdr:col>98</xdr:col>
      <xdr:colOff>38100</xdr:colOff>
      <xdr:row>75</xdr:row>
      <xdr:rowOff>168073</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252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13151</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70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111676</xdr:rowOff>
    </xdr:from>
    <xdr:to>
      <xdr:col>116</xdr:col>
      <xdr:colOff>114300</xdr:colOff>
      <xdr:row>76</xdr:row>
      <xdr:rowOff>41827</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97042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90103</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94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80694</xdr:rowOff>
    </xdr:from>
    <xdr:to>
      <xdr:col>112</xdr:col>
      <xdr:colOff>38100</xdr:colOff>
      <xdr:row>76</xdr:row>
      <xdr:rowOff>10843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93944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1970</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032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94066</xdr:rowOff>
    </xdr:from>
    <xdr:to>
      <xdr:col>107</xdr:col>
      <xdr:colOff>101600</xdr:colOff>
      <xdr:row>76</xdr:row>
      <xdr:rowOff>24216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95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15344</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04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113413</xdr:rowOff>
    </xdr:from>
    <xdr:to>
      <xdr:col>102</xdr:col>
      <xdr:colOff>165100</xdr:colOff>
      <xdr:row>76</xdr:row>
      <xdr:rowOff>43563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97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34690</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06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91529</xdr:rowOff>
    </xdr:from>
    <xdr:to>
      <xdr:col>98</xdr:col>
      <xdr:colOff>38100</xdr:colOff>
      <xdr:row>76</xdr:row>
      <xdr:rowOff>21679</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95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12806</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04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歳出決算総額は、住民一人あたり</a:t>
          </a:r>
          <a:r>
            <a:rPr kumimoji="1" lang="en-US" altLang="ja-JP" sz="1300">
              <a:latin typeface="ＭＳ Ｐゴシック" panose="020B0600070205080204" pitchFamily="50" charset="-128"/>
              <a:ea typeface="ＭＳ Ｐゴシック" panose="020B0600070205080204" pitchFamily="50" charset="-128"/>
            </a:rPr>
            <a:t>1,320</a:t>
          </a:r>
          <a:r>
            <a:rPr kumimoji="1" lang="ja-JP" altLang="en-US" sz="1300">
              <a:latin typeface="ＭＳ Ｐゴシック" panose="020B0600070205080204" pitchFamily="50" charset="-128"/>
              <a:ea typeface="ＭＳ Ｐゴシック" panose="020B0600070205080204" pitchFamily="50" charset="-128"/>
            </a:rPr>
            <a:t>千円となっており、類似団体平均または前年度比較での差が大きい部分については以下のとおりとなっている。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・人件費については、類似団体平均との差が</a:t>
          </a:r>
          <a:r>
            <a:rPr kumimoji="1" lang="en-US" altLang="ja-JP" sz="1300">
              <a:latin typeface="ＭＳ Ｐゴシック" panose="020B0600070205080204" pitchFamily="50" charset="-128"/>
              <a:ea typeface="ＭＳ Ｐゴシック" panose="020B0600070205080204" pitchFamily="50" charset="-128"/>
            </a:rPr>
            <a:t>36,229</a:t>
          </a:r>
          <a:r>
            <a:rPr kumimoji="1" lang="ja-JP" altLang="en-US" sz="1300">
              <a:latin typeface="ＭＳ Ｐゴシック" panose="020B0600070205080204" pitchFamily="50" charset="-128"/>
              <a:ea typeface="ＭＳ Ｐゴシック" panose="020B0600070205080204" pitchFamily="50" charset="-128"/>
            </a:rPr>
            <a:t>円である。これは、民生部門、農林水産部門、教育部門において外部施設が多いことが要因となっているためである。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・維持補修費については、前年度比較で</a:t>
          </a:r>
          <a:r>
            <a:rPr kumimoji="1" lang="en-US" altLang="ja-JP" sz="1300">
              <a:latin typeface="ＭＳ Ｐゴシック" panose="020B0600070205080204" pitchFamily="50" charset="-128"/>
              <a:ea typeface="ＭＳ Ｐゴシック" panose="020B0600070205080204" pitchFamily="50" charset="-128"/>
            </a:rPr>
            <a:t>11,850</a:t>
          </a:r>
          <a:r>
            <a:rPr kumimoji="1" lang="ja-JP" altLang="en-US" sz="1300">
              <a:latin typeface="ＭＳ Ｐゴシック" panose="020B0600070205080204" pitchFamily="50" charset="-128"/>
              <a:ea typeface="ＭＳ Ｐゴシック" panose="020B0600070205080204" pitchFamily="50" charset="-128"/>
            </a:rPr>
            <a:t>円増加している。これは、除排雪に係る経費が増えたため（住民一人あたり</a:t>
          </a:r>
          <a:r>
            <a:rPr kumimoji="1" lang="en-US" altLang="ja-JP" sz="1300">
              <a:latin typeface="ＭＳ Ｐゴシック" panose="020B0600070205080204" pitchFamily="50" charset="-128"/>
              <a:ea typeface="ＭＳ Ｐゴシック" panose="020B0600070205080204" pitchFamily="50" charset="-128"/>
            </a:rPr>
            <a:t>10,468</a:t>
          </a:r>
          <a:r>
            <a:rPr kumimoji="1" lang="ja-JP" altLang="en-US" sz="1300">
              <a:latin typeface="ＭＳ Ｐゴシック" panose="020B0600070205080204" pitchFamily="50" charset="-128"/>
              <a:ea typeface="ＭＳ Ｐゴシック" panose="020B0600070205080204" pitchFamily="50" charset="-128"/>
            </a:rPr>
            <a:t>円の増）である。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・普通建設事業については、前年度比較で</a:t>
          </a:r>
          <a:r>
            <a:rPr kumimoji="1" lang="en-US" altLang="ja-JP" sz="1300">
              <a:latin typeface="ＭＳ Ｐゴシック" panose="020B0600070205080204" pitchFamily="50" charset="-128"/>
              <a:ea typeface="ＭＳ Ｐゴシック" panose="020B0600070205080204" pitchFamily="50" charset="-128"/>
            </a:rPr>
            <a:t>213,751</a:t>
          </a:r>
          <a:r>
            <a:rPr kumimoji="1" lang="ja-JP" altLang="en-US" sz="1300">
              <a:latin typeface="ＭＳ Ｐゴシック" panose="020B0600070205080204" pitchFamily="50" charset="-128"/>
              <a:ea typeface="ＭＳ Ｐゴシック" panose="020B0600070205080204" pitchFamily="50" charset="-128"/>
            </a:rPr>
            <a:t>円増加している。これは、保育所建設事業（住民一人あたり</a:t>
          </a:r>
          <a:r>
            <a:rPr kumimoji="1" lang="en-US" altLang="ja-JP" sz="1300">
              <a:latin typeface="ＭＳ Ｐゴシック" panose="020B0600070205080204" pitchFamily="50" charset="-128"/>
              <a:ea typeface="ＭＳ Ｐゴシック" panose="020B0600070205080204" pitchFamily="50" charset="-128"/>
            </a:rPr>
            <a:t>85,343</a:t>
          </a:r>
          <a:r>
            <a:rPr kumimoji="1" lang="ja-JP" altLang="en-US" sz="1300">
              <a:latin typeface="ＭＳ Ｐゴシック" panose="020B0600070205080204" pitchFamily="50" charset="-128"/>
              <a:ea typeface="ＭＳ Ｐゴシック" panose="020B0600070205080204" pitchFamily="50" charset="-128"/>
            </a:rPr>
            <a:t>円）、防災行政無線整備事業（デジタル化）（住民一人あたり</a:t>
          </a:r>
          <a:r>
            <a:rPr kumimoji="1" lang="en-US" altLang="ja-JP" sz="1300">
              <a:latin typeface="ＭＳ Ｐゴシック" panose="020B0600070205080204" pitchFamily="50" charset="-128"/>
              <a:ea typeface="ＭＳ Ｐゴシック" panose="020B0600070205080204" pitchFamily="50" charset="-128"/>
            </a:rPr>
            <a:t>34,774</a:t>
          </a:r>
          <a:r>
            <a:rPr kumimoji="1" lang="ja-JP" altLang="en-US" sz="1300">
              <a:latin typeface="ＭＳ Ｐゴシック" panose="020B0600070205080204" pitchFamily="50" charset="-128"/>
              <a:ea typeface="ＭＳ Ｐゴシック" panose="020B0600070205080204" pitchFamily="50" charset="-128"/>
            </a:rPr>
            <a:t>円）などの大型投資事業を施行したためである。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今後も、適切な除排雪経費の財源確保に努めるとともに、公共施設等総合管理計画に基づき公共施設等の計画的な維持管理を進める。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北海道厚岸町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9,183
9,035
739.27
12,539,751
12,121,468
416,201
5,122,253
11,270,162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71.8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93726</xdr:rowOff>
    </xdr:from>
    <xdr:to>
      <xdr:col>24</xdr:col>
      <xdr:colOff>62865</xdr:colOff>
      <xdr:row>38</xdr:row>
      <xdr:rowOff>163957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08676"/>
          <a:ext cx="1270" cy="1270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167784</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82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163957</xdr:rowOff>
    </xdr:from>
    <xdr:to>
      <xdr:col>24</xdr:col>
      <xdr:colOff>152400</xdr:colOff>
      <xdr:row>38</xdr:row>
      <xdr:rowOff>163957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40403</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8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93726</xdr:rowOff>
    </xdr:from>
    <xdr:to>
      <xdr:col>24</xdr:col>
      <xdr:colOff>152400</xdr:colOff>
      <xdr:row>31</xdr:row>
      <xdr:rowOff>93726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08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100203</xdr:rowOff>
    </xdr:from>
    <xdr:to>
      <xdr:col>24</xdr:col>
      <xdr:colOff>63500</xdr:colOff>
      <xdr:row>36</xdr:row>
      <xdr:rowOff>112776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72403"/>
          <a:ext cx="8382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121937</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51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99060</xdr:rowOff>
    </xdr:from>
    <xdr:to>
      <xdr:col>24</xdr:col>
      <xdr:colOff>114300</xdr:colOff>
      <xdr:row>36</xdr:row>
      <xdr:rowOff>29210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112776</xdr:rowOff>
    </xdr:from>
    <xdr:to>
      <xdr:col>19</xdr:col>
      <xdr:colOff>177800</xdr:colOff>
      <xdr:row>37</xdr:row>
      <xdr:rowOff>5207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84976"/>
          <a:ext cx="889000" cy="6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107188</xdr:rowOff>
    </xdr:from>
    <xdr:to>
      <xdr:col>20</xdr:col>
      <xdr:colOff>38100</xdr:colOff>
      <xdr:row>36</xdr:row>
      <xdr:rowOff>37338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53865</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588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166624</xdr:rowOff>
    </xdr:from>
    <xdr:to>
      <xdr:col>15</xdr:col>
      <xdr:colOff>50800</xdr:colOff>
      <xdr:row>37</xdr:row>
      <xdr:rowOff>5207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338824"/>
          <a:ext cx="889000" cy="1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111506</xdr:rowOff>
    </xdr:from>
    <xdr:to>
      <xdr:col>15</xdr:col>
      <xdr:colOff>101600</xdr:colOff>
      <xdr:row>36</xdr:row>
      <xdr:rowOff>41656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58183</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588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96139</xdr:rowOff>
    </xdr:from>
    <xdr:to>
      <xdr:col>10</xdr:col>
      <xdr:colOff>114300</xdr:colOff>
      <xdr:row>36</xdr:row>
      <xdr:rowOff>166624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68339"/>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140970</xdr:rowOff>
    </xdr:from>
    <xdr:to>
      <xdr:col>10</xdr:col>
      <xdr:colOff>165100</xdr:colOff>
      <xdr:row>36</xdr:row>
      <xdr:rowOff>71120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87647</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591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56261</xdr:rowOff>
    </xdr:from>
    <xdr:to>
      <xdr:col>6</xdr:col>
      <xdr:colOff>38100</xdr:colOff>
      <xdr:row>35</xdr:row>
      <xdr:rowOff>157861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2938</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583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49403</xdr:rowOff>
    </xdr:from>
    <xdr:to>
      <xdr:col>24</xdr:col>
      <xdr:colOff>114300</xdr:colOff>
      <xdr:row>36</xdr:row>
      <xdr:rowOff>151003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2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27830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00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61976</xdr:rowOff>
    </xdr:from>
    <xdr:to>
      <xdr:col>20</xdr:col>
      <xdr:colOff>38100</xdr:colOff>
      <xdr:row>36</xdr:row>
      <xdr:rowOff>163576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3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154703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26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125857</xdr:rowOff>
    </xdr:from>
    <xdr:to>
      <xdr:col>15</xdr:col>
      <xdr:colOff>101600</xdr:colOff>
      <xdr:row>37</xdr:row>
      <xdr:rowOff>56007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9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47134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9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115824</xdr:rowOff>
    </xdr:from>
    <xdr:to>
      <xdr:col>10</xdr:col>
      <xdr:colOff>165100</xdr:colOff>
      <xdr:row>37</xdr:row>
      <xdr:rowOff>45974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8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37101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80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45339</xdr:rowOff>
    </xdr:from>
    <xdr:to>
      <xdr:col>6</xdr:col>
      <xdr:colOff>38100</xdr:colOff>
      <xdr:row>36</xdr:row>
      <xdr:rowOff>146939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1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138066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10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160021</xdr:rowOff>
    </xdr:from>
    <xdr:to>
      <xdr:col>24</xdr:col>
      <xdr:colOff>62865</xdr:colOff>
      <xdr:row>58</xdr:row>
      <xdr:rowOff>166642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32521"/>
          <a:ext cx="1270" cy="1378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170469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1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166642</xdr:rowOff>
    </xdr:from>
    <xdr:to>
      <xdr:col>24</xdr:col>
      <xdr:colOff>152400</xdr:colOff>
      <xdr:row>58</xdr:row>
      <xdr:rowOff>166642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0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106698</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907,555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160021</xdr:rowOff>
    </xdr:from>
    <xdr:to>
      <xdr:col>24</xdr:col>
      <xdr:colOff>152400</xdr:colOff>
      <xdr:row>50</xdr:row>
      <xdr:rowOff>160021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3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59413</xdr:rowOff>
    </xdr:from>
    <xdr:to>
      <xdr:col>24</xdr:col>
      <xdr:colOff>63500</xdr:colOff>
      <xdr:row>57</xdr:row>
      <xdr:rowOff>169211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832063"/>
          <a:ext cx="838200" cy="10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52788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254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74361</xdr:rowOff>
    </xdr:from>
    <xdr:to>
      <xdr:col>24</xdr:col>
      <xdr:colOff>114300</xdr:colOff>
      <xdr:row>58</xdr:row>
      <xdr:rowOff>4511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169211</xdr:rowOff>
    </xdr:from>
    <xdr:to>
      <xdr:col>19</xdr:col>
      <xdr:colOff>177800</xdr:colOff>
      <xdr:row>58</xdr:row>
      <xdr:rowOff>38768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941861"/>
          <a:ext cx="889000" cy="41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95855</xdr:rowOff>
    </xdr:from>
    <xdr:to>
      <xdr:col>20</xdr:col>
      <xdr:colOff>38100</xdr:colOff>
      <xdr:row>58</xdr:row>
      <xdr:rowOff>26005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42532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64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28015</xdr:rowOff>
    </xdr:from>
    <xdr:to>
      <xdr:col>15</xdr:col>
      <xdr:colOff>50800</xdr:colOff>
      <xdr:row>58</xdr:row>
      <xdr:rowOff>38768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972115"/>
          <a:ext cx="889000" cy="10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100833</xdr:rowOff>
    </xdr:from>
    <xdr:to>
      <xdr:col>15</xdr:col>
      <xdr:colOff>101600</xdr:colOff>
      <xdr:row>58</xdr:row>
      <xdr:rowOff>30983</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7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47510</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648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28015</xdr:rowOff>
    </xdr:from>
    <xdr:to>
      <xdr:col>10</xdr:col>
      <xdr:colOff>114300</xdr:colOff>
      <xdr:row>58</xdr:row>
      <xdr:rowOff>42935</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72115"/>
          <a:ext cx="889000" cy="14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111022</xdr:rowOff>
    </xdr:from>
    <xdr:to>
      <xdr:col>10</xdr:col>
      <xdr:colOff>165100</xdr:colOff>
      <xdr:row>58</xdr:row>
      <xdr:rowOff>41172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57699</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65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118899</xdr:rowOff>
    </xdr:from>
    <xdr:to>
      <xdr:col>6</xdr:col>
      <xdr:colOff>38100</xdr:colOff>
      <xdr:row>58</xdr:row>
      <xdr:rowOff>49049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9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65576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666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8613</xdr:rowOff>
    </xdr:from>
    <xdr:to>
      <xdr:col>24</xdr:col>
      <xdr:colOff>114300</xdr:colOff>
      <xdr:row>57</xdr:row>
      <xdr:rowOff>110213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78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31490</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632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118411</xdr:rowOff>
    </xdr:from>
    <xdr:to>
      <xdr:col>20</xdr:col>
      <xdr:colOff>38100</xdr:colOff>
      <xdr:row>58</xdr:row>
      <xdr:rowOff>48561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9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39688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983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159418</xdr:rowOff>
    </xdr:from>
    <xdr:to>
      <xdr:col>15</xdr:col>
      <xdr:colOff>101600</xdr:colOff>
      <xdr:row>58</xdr:row>
      <xdr:rowOff>89568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3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80695</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024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148665</xdr:rowOff>
    </xdr:from>
    <xdr:to>
      <xdr:col>10</xdr:col>
      <xdr:colOff>165100</xdr:colOff>
      <xdr:row>58</xdr:row>
      <xdr:rowOff>78815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2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69942</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10014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163585</xdr:rowOff>
    </xdr:from>
    <xdr:to>
      <xdr:col>6</xdr:col>
      <xdr:colOff>38100</xdr:colOff>
      <xdr:row>58</xdr:row>
      <xdr:rowOff>93735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3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84862</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10028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22319</xdr:rowOff>
    </xdr:from>
    <xdr:to>
      <xdr:col>24</xdr:col>
      <xdr:colOff>62865</xdr:colOff>
      <xdr:row>78</xdr:row>
      <xdr:rowOff>64660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66719"/>
          <a:ext cx="1270" cy="10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68487</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41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64660</xdr:rowOff>
    </xdr:from>
    <xdr:to>
      <xdr:col>24</xdr:col>
      <xdr:colOff>152400</xdr:colOff>
      <xdr:row>78</xdr:row>
      <xdr:rowOff>64660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3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140446</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4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350,674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22319</xdr:rowOff>
    </xdr:from>
    <xdr:to>
      <xdr:col>24</xdr:col>
      <xdr:colOff>152400</xdr:colOff>
      <xdr:row>72</xdr:row>
      <xdr:rowOff>22319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66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61766</xdr:rowOff>
    </xdr:from>
    <xdr:to>
      <xdr:col>24</xdr:col>
      <xdr:colOff>63500</xdr:colOff>
      <xdr:row>76</xdr:row>
      <xdr:rowOff>136925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749066"/>
          <a:ext cx="838200" cy="41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157098</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158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7221</xdr:rowOff>
    </xdr:from>
    <xdr:to>
      <xdr:col>24</xdr:col>
      <xdr:colOff>114300</xdr:colOff>
      <xdr:row>76</xdr:row>
      <xdr:rowOff>108821</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136925</xdr:rowOff>
    </xdr:from>
    <xdr:to>
      <xdr:col>19</xdr:col>
      <xdr:colOff>177800</xdr:colOff>
      <xdr:row>77</xdr:row>
      <xdr:rowOff>8858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167125"/>
          <a:ext cx="889000" cy="4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32747</xdr:rowOff>
    </xdr:from>
    <xdr:to>
      <xdr:col>20</xdr:col>
      <xdr:colOff>38100</xdr:colOff>
      <xdr:row>76</xdr:row>
      <xdr:rowOff>134347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150874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83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8858</xdr:rowOff>
    </xdr:from>
    <xdr:to>
      <xdr:col>15</xdr:col>
      <xdr:colOff>50800</xdr:colOff>
      <xdr:row>77</xdr:row>
      <xdr:rowOff>40926</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210508"/>
          <a:ext cx="889000" cy="3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14901</xdr:rowOff>
    </xdr:from>
    <xdr:to>
      <xdr:col>15</xdr:col>
      <xdr:colOff>101600</xdr:colOff>
      <xdr:row>76</xdr:row>
      <xdr:rowOff>116501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133029</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2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32564</xdr:rowOff>
    </xdr:from>
    <xdr:to>
      <xdr:col>10</xdr:col>
      <xdr:colOff>114300</xdr:colOff>
      <xdr:row>77</xdr:row>
      <xdr:rowOff>40926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234214"/>
          <a:ext cx="889000" cy="8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51643</xdr:rowOff>
    </xdr:from>
    <xdr:to>
      <xdr:col>10</xdr:col>
      <xdr:colOff>165100</xdr:colOff>
      <xdr:row>76</xdr:row>
      <xdr:rowOff>153243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169770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5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100966</xdr:rowOff>
    </xdr:from>
    <xdr:to>
      <xdr:col>6</xdr:col>
      <xdr:colOff>38100</xdr:colOff>
      <xdr:row>77</xdr:row>
      <xdr:rowOff>31116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47642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906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10966</xdr:rowOff>
    </xdr:from>
    <xdr:to>
      <xdr:col>24</xdr:col>
      <xdr:colOff>114300</xdr:colOff>
      <xdr:row>74</xdr:row>
      <xdr:rowOff>112566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69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33843</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549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86125</xdr:rowOff>
    </xdr:from>
    <xdr:to>
      <xdr:col>20</xdr:col>
      <xdr:colOff>38100</xdr:colOff>
      <xdr:row>77</xdr:row>
      <xdr:rowOff>16275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1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7402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209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129508</xdr:rowOff>
    </xdr:from>
    <xdr:to>
      <xdr:col>15</xdr:col>
      <xdr:colOff>101600</xdr:colOff>
      <xdr:row>77</xdr:row>
      <xdr:rowOff>59658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5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50785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252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161576</xdr:rowOff>
    </xdr:from>
    <xdr:to>
      <xdr:col>10</xdr:col>
      <xdr:colOff>165100</xdr:colOff>
      <xdr:row>77</xdr:row>
      <xdr:rowOff>91726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9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82853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284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153214</xdr:rowOff>
    </xdr:from>
    <xdr:to>
      <xdr:col>6</xdr:col>
      <xdr:colOff>38100</xdr:colOff>
      <xdr:row>77</xdr:row>
      <xdr:rowOff>83364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8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74491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276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112757</xdr:rowOff>
    </xdr:from>
    <xdr:to>
      <xdr:col>24</xdr:col>
      <xdr:colOff>62865</xdr:colOff>
      <xdr:row>98</xdr:row>
      <xdr:rowOff>30347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886157"/>
          <a:ext cx="1270" cy="946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34174</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3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30347</xdr:rowOff>
    </xdr:from>
    <xdr:to>
      <xdr:col>24</xdr:col>
      <xdr:colOff>152400</xdr:colOff>
      <xdr:row>98</xdr:row>
      <xdr:rowOff>30347</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32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59434</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661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230,893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112757</xdr:rowOff>
    </xdr:from>
    <xdr:to>
      <xdr:col>24</xdr:col>
      <xdr:colOff>152400</xdr:colOff>
      <xdr:row>92</xdr:row>
      <xdr:rowOff>112757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886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75642</xdr:rowOff>
    </xdr:from>
    <xdr:to>
      <xdr:col>24</xdr:col>
      <xdr:colOff>63500</xdr:colOff>
      <xdr:row>95</xdr:row>
      <xdr:rowOff>86925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363392"/>
          <a:ext cx="838200" cy="1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8183</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4673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29756</xdr:rowOff>
    </xdr:from>
    <xdr:to>
      <xdr:col>24</xdr:col>
      <xdr:colOff>114300</xdr:colOff>
      <xdr:row>96</xdr:row>
      <xdr:rowOff>131356</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86925</xdr:rowOff>
    </xdr:from>
    <xdr:to>
      <xdr:col>19</xdr:col>
      <xdr:colOff>177800</xdr:colOff>
      <xdr:row>95</xdr:row>
      <xdr:rowOff>147354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374675"/>
          <a:ext cx="889000" cy="6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52643</xdr:rowOff>
    </xdr:from>
    <xdr:to>
      <xdr:col>20</xdr:col>
      <xdr:colOff>38100</xdr:colOff>
      <xdr:row>96</xdr:row>
      <xdr:rowOff>154243</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145370</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60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147354</xdr:rowOff>
    </xdr:from>
    <xdr:to>
      <xdr:col>15</xdr:col>
      <xdr:colOff>50800</xdr:colOff>
      <xdr:row>96</xdr:row>
      <xdr:rowOff>9461</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435104"/>
          <a:ext cx="889000" cy="3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38356</xdr:rowOff>
    </xdr:from>
    <xdr:to>
      <xdr:col>15</xdr:col>
      <xdr:colOff>101600</xdr:colOff>
      <xdr:row>96</xdr:row>
      <xdr:rowOff>139956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131083</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59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9461</xdr:rowOff>
    </xdr:from>
    <xdr:to>
      <xdr:col>10</xdr:col>
      <xdr:colOff>114300</xdr:colOff>
      <xdr:row>96</xdr:row>
      <xdr:rowOff>29913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468661"/>
          <a:ext cx="889000" cy="2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59337</xdr:rowOff>
    </xdr:from>
    <xdr:to>
      <xdr:col>10</xdr:col>
      <xdr:colOff>165100</xdr:colOff>
      <xdr:row>96</xdr:row>
      <xdr:rowOff>160937</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1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152064</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61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73881</xdr:rowOff>
    </xdr:from>
    <xdr:to>
      <xdr:col>6</xdr:col>
      <xdr:colOff>38100</xdr:colOff>
      <xdr:row>97</xdr:row>
      <xdr:rowOff>4031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166608</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62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24842</xdr:rowOff>
    </xdr:from>
    <xdr:to>
      <xdr:col>24</xdr:col>
      <xdr:colOff>114300</xdr:colOff>
      <xdr:row>95</xdr:row>
      <xdr:rowOff>126442</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31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47719</xdr:rowOff>
    </xdr:from>
    <xdr:ext cx="599010"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164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36125</xdr:rowOff>
    </xdr:from>
    <xdr:to>
      <xdr:col>20</xdr:col>
      <xdr:colOff>38100</xdr:colOff>
      <xdr:row>95</xdr:row>
      <xdr:rowOff>137725</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32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154252</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497795" y="16099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96554</xdr:rowOff>
    </xdr:from>
    <xdr:to>
      <xdr:col>15</xdr:col>
      <xdr:colOff>101600</xdr:colOff>
      <xdr:row>96</xdr:row>
      <xdr:rowOff>26704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38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43231</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08795" y="16159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130111</xdr:rowOff>
    </xdr:from>
    <xdr:to>
      <xdr:col>10</xdr:col>
      <xdr:colOff>165100</xdr:colOff>
      <xdr:row>96</xdr:row>
      <xdr:rowOff>60261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41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76788</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19795" y="16193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150563</xdr:rowOff>
    </xdr:from>
    <xdr:to>
      <xdr:col>6</xdr:col>
      <xdr:colOff>38100</xdr:colOff>
      <xdr:row>96</xdr:row>
      <xdr:rowOff>80713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43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97240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21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90551</xdr:rowOff>
    </xdr:from>
    <xdr:to>
      <xdr:col>54</xdr:col>
      <xdr:colOff>189865</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34051"/>
          <a:ext cx="1270" cy="155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37228</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09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90551</xdr:rowOff>
    </xdr:from>
    <xdr:to>
      <xdr:col>55</xdr:col>
      <xdr:colOff>88900</xdr:colOff>
      <xdr:row>30</xdr:row>
      <xdr:rowOff>90551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3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159620</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5032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136743</xdr:rowOff>
    </xdr:from>
    <xdr:to>
      <xdr:col>55</xdr:col>
      <xdr:colOff>50800</xdr:colOff>
      <xdr:row>39</xdr:row>
      <xdr:rowOff>66893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134130</xdr:rowOff>
    </xdr:from>
    <xdr:to>
      <xdr:col>50</xdr:col>
      <xdr:colOff>165100</xdr:colOff>
      <xdr:row>39</xdr:row>
      <xdr:rowOff>64280</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64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80807</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424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125150</xdr:rowOff>
    </xdr:from>
    <xdr:to>
      <xdr:col>46</xdr:col>
      <xdr:colOff>38100</xdr:colOff>
      <xdr:row>39</xdr:row>
      <xdr:rowOff>55300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64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71826</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415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140988</xdr:rowOff>
    </xdr:from>
    <xdr:to>
      <xdr:col>41</xdr:col>
      <xdr:colOff>101600</xdr:colOff>
      <xdr:row>39</xdr:row>
      <xdr:rowOff>71138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65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87665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431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28321</xdr:rowOff>
    </xdr:from>
    <xdr:to>
      <xdr:col>36</xdr:col>
      <xdr:colOff>165100</xdr:colOff>
      <xdr:row>38</xdr:row>
      <xdr:rowOff>129921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146448</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31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77800</xdr:rowOff>
    </xdr:from>
    <xdr:to>
      <xdr:col>54</xdr:col>
      <xdr:colOff>189865</xdr:colOff>
      <xdr:row>58</xdr:row>
      <xdr:rowOff>106089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821750"/>
          <a:ext cx="1270" cy="1228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109916</xdr:rowOff>
    </xdr:from>
    <xdr:ext cx="534377"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5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106089</xdr:rowOff>
    </xdr:from>
    <xdr:to>
      <xdr:col>55</xdr:col>
      <xdr:colOff>88900</xdr:colOff>
      <xdr:row>58</xdr:row>
      <xdr:rowOff>106089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5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24477</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9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552,078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77800</xdr:rowOff>
    </xdr:from>
    <xdr:to>
      <xdr:col>55</xdr:col>
      <xdr:colOff>88900</xdr:colOff>
      <xdr:row>51</xdr:row>
      <xdr:rowOff>77800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82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65455</xdr:rowOff>
    </xdr:from>
    <xdr:to>
      <xdr:col>55</xdr:col>
      <xdr:colOff>0</xdr:colOff>
      <xdr:row>57</xdr:row>
      <xdr:rowOff>15554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666655"/>
          <a:ext cx="838200" cy="12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169214</xdr:rowOff>
    </xdr:from>
    <xdr:ext cx="599010"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770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19337</xdr:rowOff>
    </xdr:from>
    <xdr:to>
      <xdr:col>55</xdr:col>
      <xdr:colOff>50800</xdr:colOff>
      <xdr:row>57</xdr:row>
      <xdr:rowOff>120937</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91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99471</xdr:rowOff>
    </xdr:from>
    <xdr:to>
      <xdr:col>50</xdr:col>
      <xdr:colOff>114300</xdr:colOff>
      <xdr:row>57</xdr:row>
      <xdr:rowOff>15554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700671"/>
          <a:ext cx="889000" cy="87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32900</xdr:rowOff>
    </xdr:from>
    <xdr:to>
      <xdr:col>50</xdr:col>
      <xdr:colOff>165100</xdr:colOff>
      <xdr:row>57</xdr:row>
      <xdr:rowOff>134500</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125627</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89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49661</xdr:rowOff>
    </xdr:from>
    <xdr:to>
      <xdr:col>45</xdr:col>
      <xdr:colOff>177800</xdr:colOff>
      <xdr:row>56</xdr:row>
      <xdr:rowOff>99471</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307961"/>
          <a:ext cx="889000" cy="39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153422</xdr:rowOff>
    </xdr:from>
    <xdr:to>
      <xdr:col>46</xdr:col>
      <xdr:colOff>38100</xdr:colOff>
      <xdr:row>57</xdr:row>
      <xdr:rowOff>83572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75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74699</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50795" y="9847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49661</xdr:rowOff>
    </xdr:from>
    <xdr:to>
      <xdr:col>41</xdr:col>
      <xdr:colOff>50800</xdr:colOff>
      <xdr:row>57</xdr:row>
      <xdr:rowOff>100150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307961"/>
          <a:ext cx="889000" cy="56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35693</xdr:rowOff>
    </xdr:from>
    <xdr:to>
      <xdr:col>41</xdr:col>
      <xdr:colOff>101600</xdr:colOff>
      <xdr:row>57</xdr:row>
      <xdr:rowOff>137293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128420</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90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58117</xdr:rowOff>
    </xdr:from>
    <xdr:to>
      <xdr:col>36</xdr:col>
      <xdr:colOff>165100</xdr:colOff>
      <xdr:row>57</xdr:row>
      <xdr:rowOff>159717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3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150844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92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14655</xdr:rowOff>
    </xdr:from>
    <xdr:to>
      <xdr:col>55</xdr:col>
      <xdr:colOff>50800</xdr:colOff>
      <xdr:row>56</xdr:row>
      <xdr:rowOff>116255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61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37532</xdr:rowOff>
    </xdr:from>
    <xdr:ext cx="599010"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467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136204</xdr:rowOff>
    </xdr:from>
    <xdr:to>
      <xdr:col>50</xdr:col>
      <xdr:colOff>165100</xdr:colOff>
      <xdr:row>57</xdr:row>
      <xdr:rowOff>66354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73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82881</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39795" y="9512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48671</xdr:rowOff>
    </xdr:from>
    <xdr:to>
      <xdr:col>46</xdr:col>
      <xdr:colOff>38100</xdr:colOff>
      <xdr:row>56</xdr:row>
      <xdr:rowOff>150271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64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166798</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50795" y="9425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170311</xdr:rowOff>
    </xdr:from>
    <xdr:to>
      <xdr:col>41</xdr:col>
      <xdr:colOff>101600</xdr:colOff>
      <xdr:row>54</xdr:row>
      <xdr:rowOff>100461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25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116988</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61795" y="9032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49350</xdr:rowOff>
    </xdr:from>
    <xdr:to>
      <xdr:col>36</xdr:col>
      <xdr:colOff>165100</xdr:colOff>
      <xdr:row>57</xdr:row>
      <xdr:rowOff>150950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8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167477</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59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126536</xdr:rowOff>
    </xdr:from>
    <xdr:to>
      <xdr:col>54</xdr:col>
      <xdr:colOff>189865</xdr:colOff>
      <xdr:row>79</xdr:row>
      <xdr:rowOff>22600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1956586"/>
          <a:ext cx="1270" cy="161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26427</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7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22600</xdr:rowOff>
    </xdr:from>
    <xdr:to>
      <xdr:col>55</xdr:col>
      <xdr:colOff>88900</xdr:colOff>
      <xdr:row>79</xdr:row>
      <xdr:rowOff>22600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6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73213</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73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126536</xdr:rowOff>
    </xdr:from>
    <xdr:to>
      <xdr:col>55</xdr:col>
      <xdr:colOff>88900</xdr:colOff>
      <xdr:row>69</xdr:row>
      <xdr:rowOff>126536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195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37116</xdr:rowOff>
    </xdr:from>
    <xdr:to>
      <xdr:col>55</xdr:col>
      <xdr:colOff>0</xdr:colOff>
      <xdr:row>77</xdr:row>
      <xdr:rowOff>137833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238766"/>
          <a:ext cx="838200" cy="100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167822</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2855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144945</xdr:rowOff>
    </xdr:from>
    <xdr:to>
      <xdr:col>55</xdr:col>
      <xdr:colOff>50800</xdr:colOff>
      <xdr:row>76</xdr:row>
      <xdr:rowOff>75096</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0036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94838</xdr:rowOff>
    </xdr:from>
    <xdr:to>
      <xdr:col>50</xdr:col>
      <xdr:colOff>114300</xdr:colOff>
      <xdr:row>77</xdr:row>
      <xdr:rowOff>137833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3296488"/>
          <a:ext cx="889000" cy="4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153042</xdr:rowOff>
    </xdr:from>
    <xdr:to>
      <xdr:col>50</xdr:col>
      <xdr:colOff>165100</xdr:colOff>
      <xdr:row>76</xdr:row>
      <xdr:rowOff>83192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01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99718</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278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94838</xdr:rowOff>
    </xdr:from>
    <xdr:to>
      <xdr:col>45</xdr:col>
      <xdr:colOff>177800</xdr:colOff>
      <xdr:row>78</xdr:row>
      <xdr:rowOff>1873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296488"/>
          <a:ext cx="889000" cy="78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153308</xdr:rowOff>
    </xdr:from>
    <xdr:to>
      <xdr:col>46</xdr:col>
      <xdr:colOff>38100</xdr:colOff>
      <xdr:row>76</xdr:row>
      <xdr:rowOff>83458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01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99985</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278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85865</xdr:rowOff>
    </xdr:from>
    <xdr:to>
      <xdr:col>41</xdr:col>
      <xdr:colOff>50800</xdr:colOff>
      <xdr:row>78</xdr:row>
      <xdr:rowOff>1873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287515"/>
          <a:ext cx="889000" cy="87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142069</xdr:rowOff>
    </xdr:from>
    <xdr:to>
      <xdr:col>41</xdr:col>
      <xdr:colOff>101600</xdr:colOff>
      <xdr:row>76</xdr:row>
      <xdr:rowOff>72219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00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88746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277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163615</xdr:rowOff>
    </xdr:from>
    <xdr:to>
      <xdr:col>36</xdr:col>
      <xdr:colOff>165100</xdr:colOff>
      <xdr:row>76</xdr:row>
      <xdr:rowOff>93765</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0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110291</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279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157766</xdr:rowOff>
    </xdr:from>
    <xdr:to>
      <xdr:col>55</xdr:col>
      <xdr:colOff>50800</xdr:colOff>
      <xdr:row>77</xdr:row>
      <xdr:rowOff>87916</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18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136193</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16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87033</xdr:rowOff>
    </xdr:from>
    <xdr:to>
      <xdr:col>50</xdr:col>
      <xdr:colOff>165100</xdr:colOff>
      <xdr:row>78</xdr:row>
      <xdr:rowOff>17183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28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8310</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3381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44038</xdr:rowOff>
    </xdr:from>
    <xdr:to>
      <xdr:col>46</xdr:col>
      <xdr:colOff>38100</xdr:colOff>
      <xdr:row>77</xdr:row>
      <xdr:rowOff>145638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24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136765</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33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122523</xdr:rowOff>
    </xdr:from>
    <xdr:to>
      <xdr:col>41</xdr:col>
      <xdr:colOff>101600</xdr:colOff>
      <xdr:row>78</xdr:row>
      <xdr:rowOff>52673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32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43800</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41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35065</xdr:rowOff>
    </xdr:from>
    <xdr:to>
      <xdr:col>36</xdr:col>
      <xdr:colOff>165100</xdr:colOff>
      <xdr:row>77</xdr:row>
      <xdr:rowOff>136665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23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127792</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32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14556</xdr:rowOff>
    </xdr:from>
    <xdr:to>
      <xdr:col>54</xdr:col>
      <xdr:colOff>189865</xdr:colOff>
      <xdr:row>98</xdr:row>
      <xdr:rowOff>39363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787956"/>
          <a:ext cx="1270" cy="1053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43190</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4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39363</xdr:rowOff>
    </xdr:from>
    <xdr:to>
      <xdr:col>55</xdr:col>
      <xdr:colOff>88900</xdr:colOff>
      <xdr:row>98</xdr:row>
      <xdr:rowOff>39363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4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132683</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56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252,372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14556</xdr:rowOff>
    </xdr:from>
    <xdr:to>
      <xdr:col>55</xdr:col>
      <xdr:colOff>88900</xdr:colOff>
      <xdr:row>92</xdr:row>
      <xdr:rowOff>14556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78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117566</xdr:rowOff>
    </xdr:from>
    <xdr:to>
      <xdr:col>55</xdr:col>
      <xdr:colOff>0</xdr:colOff>
      <xdr:row>94</xdr:row>
      <xdr:rowOff>53642</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6062416"/>
          <a:ext cx="838200" cy="10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132424</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4201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153997</xdr:rowOff>
    </xdr:from>
    <xdr:to>
      <xdr:col>55</xdr:col>
      <xdr:colOff>50800</xdr:colOff>
      <xdr:row>96</xdr:row>
      <xdr:rowOff>84147</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32665</xdr:rowOff>
    </xdr:from>
    <xdr:to>
      <xdr:col>50</xdr:col>
      <xdr:colOff>114300</xdr:colOff>
      <xdr:row>94</xdr:row>
      <xdr:rowOff>53642</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8750300" y="16148965"/>
          <a:ext cx="889000" cy="20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164982</xdr:rowOff>
    </xdr:from>
    <xdr:to>
      <xdr:col>50</xdr:col>
      <xdr:colOff>165100</xdr:colOff>
      <xdr:row>96</xdr:row>
      <xdr:rowOff>95132</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45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86259</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54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32665</xdr:rowOff>
    </xdr:from>
    <xdr:to>
      <xdr:col>45</xdr:col>
      <xdr:colOff>177800</xdr:colOff>
      <xdr:row>94</xdr:row>
      <xdr:rowOff>82883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148965"/>
          <a:ext cx="889000" cy="5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159643</xdr:rowOff>
    </xdr:from>
    <xdr:to>
      <xdr:col>46</xdr:col>
      <xdr:colOff>38100</xdr:colOff>
      <xdr:row>96</xdr:row>
      <xdr:rowOff>89793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80920</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54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82883</xdr:rowOff>
    </xdr:from>
    <xdr:to>
      <xdr:col>41</xdr:col>
      <xdr:colOff>50800</xdr:colOff>
      <xdr:row>94</xdr:row>
      <xdr:rowOff>170748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199183"/>
          <a:ext cx="889000" cy="87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10874</xdr:rowOff>
    </xdr:from>
    <xdr:to>
      <xdr:col>41</xdr:col>
      <xdr:colOff>101600</xdr:colOff>
      <xdr:row>96</xdr:row>
      <xdr:rowOff>112474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103601</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56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24750</xdr:rowOff>
    </xdr:from>
    <xdr:to>
      <xdr:col>36</xdr:col>
      <xdr:colOff>165100</xdr:colOff>
      <xdr:row>96</xdr:row>
      <xdr:rowOff>126350</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48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117477</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57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66766</xdr:rowOff>
    </xdr:from>
    <xdr:to>
      <xdr:col>55</xdr:col>
      <xdr:colOff>50800</xdr:colOff>
      <xdr:row>93</xdr:row>
      <xdr:rowOff>168366</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01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89643</xdr:rowOff>
    </xdr:from>
    <xdr:ext cx="599010"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5863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2842</xdr:rowOff>
    </xdr:from>
    <xdr:to>
      <xdr:col>50</xdr:col>
      <xdr:colOff>165100</xdr:colOff>
      <xdr:row>94</xdr:row>
      <xdr:rowOff>104442</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11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120969</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39795" y="15894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153315</xdr:rowOff>
    </xdr:from>
    <xdr:to>
      <xdr:col>46</xdr:col>
      <xdr:colOff>38100</xdr:colOff>
      <xdr:row>94</xdr:row>
      <xdr:rowOff>83465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09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99992</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50795" y="15873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32083</xdr:rowOff>
    </xdr:from>
    <xdr:to>
      <xdr:col>41</xdr:col>
      <xdr:colOff>101600</xdr:colOff>
      <xdr:row>94</xdr:row>
      <xdr:rowOff>133683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14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150210</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61795" y="15923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119948</xdr:rowOff>
    </xdr:from>
    <xdr:to>
      <xdr:col>36</xdr:col>
      <xdr:colOff>165100</xdr:colOff>
      <xdr:row>95</xdr:row>
      <xdr:rowOff>50098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23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66625</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672795" y="16011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138206</xdr:rowOff>
    </xdr:from>
    <xdr:to>
      <xdr:col>85</xdr:col>
      <xdr:colOff>126364</xdr:colOff>
      <xdr:row>38</xdr:row>
      <xdr:rowOff>59477</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110256"/>
          <a:ext cx="1269" cy="1464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63304</xdr:rowOff>
    </xdr:from>
    <xdr:ext cx="534377"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57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59477</xdr:rowOff>
    </xdr:from>
    <xdr:to>
      <xdr:col>86</xdr:col>
      <xdr:colOff>25400</xdr:colOff>
      <xdr:row>38</xdr:row>
      <xdr:rowOff>59477</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57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84883</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488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138206</xdr:rowOff>
    </xdr:from>
    <xdr:to>
      <xdr:col>86</xdr:col>
      <xdr:colOff>25400</xdr:colOff>
      <xdr:row>29</xdr:row>
      <xdr:rowOff>138206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11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566</xdr:rowOff>
    </xdr:from>
    <xdr:to>
      <xdr:col>85</xdr:col>
      <xdr:colOff>127000</xdr:colOff>
      <xdr:row>35</xdr:row>
      <xdr:rowOff>76355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001316"/>
          <a:ext cx="838200" cy="75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138254</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310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159827</xdr:rowOff>
    </xdr:from>
    <xdr:to>
      <xdr:col>85</xdr:col>
      <xdr:colOff>177800</xdr:colOff>
      <xdr:row>37</xdr:row>
      <xdr:rowOff>89977</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33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76355</xdr:rowOff>
    </xdr:from>
    <xdr:to>
      <xdr:col>81</xdr:col>
      <xdr:colOff>50800</xdr:colOff>
      <xdr:row>37</xdr:row>
      <xdr:rowOff>101356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077105"/>
          <a:ext cx="889000" cy="367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19573</xdr:rowOff>
    </xdr:from>
    <xdr:to>
      <xdr:col>81</xdr:col>
      <xdr:colOff>101600</xdr:colOff>
      <xdr:row>37</xdr:row>
      <xdr:rowOff>121173</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36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112300</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45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101356</xdr:rowOff>
    </xdr:from>
    <xdr:to>
      <xdr:col>76</xdr:col>
      <xdr:colOff>114300</xdr:colOff>
      <xdr:row>37</xdr:row>
      <xdr:rowOff>107079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445006"/>
          <a:ext cx="889000" cy="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23520</xdr:rowOff>
    </xdr:from>
    <xdr:to>
      <xdr:col>76</xdr:col>
      <xdr:colOff>165100</xdr:colOff>
      <xdr:row>37</xdr:row>
      <xdr:rowOff>125120</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3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141647</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14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107079</xdr:rowOff>
    </xdr:from>
    <xdr:to>
      <xdr:col>71</xdr:col>
      <xdr:colOff>177800</xdr:colOff>
      <xdr:row>37</xdr:row>
      <xdr:rowOff>113800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450729"/>
          <a:ext cx="889000" cy="6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5499</xdr:rowOff>
    </xdr:from>
    <xdr:to>
      <xdr:col>72</xdr:col>
      <xdr:colOff>38100</xdr:colOff>
      <xdr:row>37</xdr:row>
      <xdr:rowOff>107099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349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123626</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12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158333</xdr:rowOff>
    </xdr:from>
    <xdr:to>
      <xdr:col>67</xdr:col>
      <xdr:colOff>101600</xdr:colOff>
      <xdr:row>37</xdr:row>
      <xdr:rowOff>88483</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33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105010</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10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121216</xdr:rowOff>
    </xdr:from>
    <xdr:to>
      <xdr:col>85</xdr:col>
      <xdr:colOff>177800</xdr:colOff>
      <xdr:row>35</xdr:row>
      <xdr:rowOff>51366</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595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144093</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580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25555</xdr:rowOff>
    </xdr:from>
    <xdr:to>
      <xdr:col>81</xdr:col>
      <xdr:colOff>101600</xdr:colOff>
      <xdr:row>35</xdr:row>
      <xdr:rowOff>127155</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0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143682</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580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50556</xdr:rowOff>
    </xdr:from>
    <xdr:to>
      <xdr:col>76</xdr:col>
      <xdr:colOff>165100</xdr:colOff>
      <xdr:row>37</xdr:row>
      <xdr:rowOff>152156</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39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143283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48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56279</xdr:rowOff>
    </xdr:from>
    <xdr:to>
      <xdr:col>72</xdr:col>
      <xdr:colOff>38100</xdr:colOff>
      <xdr:row>37</xdr:row>
      <xdr:rowOff>157879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39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149006</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49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63000</xdr:rowOff>
    </xdr:from>
    <xdr:to>
      <xdr:col>67</xdr:col>
      <xdr:colOff>101600</xdr:colOff>
      <xdr:row>37</xdr:row>
      <xdr:rowOff>164599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40665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155726</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49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74579</xdr:rowOff>
    </xdr:from>
    <xdr:to>
      <xdr:col>85</xdr:col>
      <xdr:colOff>126364</xdr:colOff>
      <xdr:row>59</xdr:row>
      <xdr:rowOff>97752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18529"/>
          <a:ext cx="1269" cy="1394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101579</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21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97752</xdr:rowOff>
    </xdr:from>
    <xdr:to>
      <xdr:col>86</xdr:col>
      <xdr:colOff>25400</xdr:colOff>
      <xdr:row>59</xdr:row>
      <xdr:rowOff>97752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21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21256</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593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226,046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74579</xdr:rowOff>
    </xdr:from>
    <xdr:to>
      <xdr:col>86</xdr:col>
      <xdr:colOff>25400</xdr:colOff>
      <xdr:row>51</xdr:row>
      <xdr:rowOff>74579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18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165227</xdr:rowOff>
    </xdr:from>
    <xdr:to>
      <xdr:col>85</xdr:col>
      <xdr:colOff>127000</xdr:colOff>
      <xdr:row>58</xdr:row>
      <xdr:rowOff>24966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937877"/>
          <a:ext cx="838200" cy="3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154799</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584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131922</xdr:rowOff>
    </xdr:from>
    <xdr:to>
      <xdr:col>85</xdr:col>
      <xdr:colOff>177800</xdr:colOff>
      <xdr:row>57</xdr:row>
      <xdr:rowOff>62072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73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24966</xdr:rowOff>
    </xdr:from>
    <xdr:to>
      <xdr:col>81</xdr:col>
      <xdr:colOff>50800</xdr:colOff>
      <xdr:row>58</xdr:row>
      <xdr:rowOff>38697</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969066"/>
          <a:ext cx="889000" cy="1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171364</xdr:rowOff>
    </xdr:from>
    <xdr:to>
      <xdr:col>81</xdr:col>
      <xdr:colOff>101600</xdr:colOff>
      <xdr:row>57</xdr:row>
      <xdr:rowOff>101514</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7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118041</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54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18184</xdr:rowOff>
    </xdr:from>
    <xdr:to>
      <xdr:col>76</xdr:col>
      <xdr:colOff>114300</xdr:colOff>
      <xdr:row>58</xdr:row>
      <xdr:rowOff>38697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962284"/>
          <a:ext cx="889000" cy="20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150523</xdr:rowOff>
    </xdr:from>
    <xdr:to>
      <xdr:col>76</xdr:col>
      <xdr:colOff>165100</xdr:colOff>
      <xdr:row>57</xdr:row>
      <xdr:rowOff>80673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751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97200</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52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18184</xdr:rowOff>
    </xdr:from>
    <xdr:to>
      <xdr:col>71</xdr:col>
      <xdr:colOff>177800</xdr:colOff>
      <xdr:row>58</xdr:row>
      <xdr:rowOff>70526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962284"/>
          <a:ext cx="889000" cy="52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6993</xdr:rowOff>
    </xdr:from>
    <xdr:to>
      <xdr:col>72</xdr:col>
      <xdr:colOff>38100</xdr:colOff>
      <xdr:row>57</xdr:row>
      <xdr:rowOff>108593</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7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125120</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55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9637</xdr:rowOff>
    </xdr:from>
    <xdr:to>
      <xdr:col>67</xdr:col>
      <xdr:colOff>101600</xdr:colOff>
      <xdr:row>57</xdr:row>
      <xdr:rowOff>111237</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8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127764</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55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114427</xdr:rowOff>
    </xdr:from>
    <xdr:to>
      <xdr:col>85</xdr:col>
      <xdr:colOff>177800</xdr:colOff>
      <xdr:row>58</xdr:row>
      <xdr:rowOff>44577</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88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92854</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865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145616</xdr:rowOff>
    </xdr:from>
    <xdr:to>
      <xdr:col>81</xdr:col>
      <xdr:colOff>101600</xdr:colOff>
      <xdr:row>58</xdr:row>
      <xdr:rowOff>75766</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91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66893</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1001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159347</xdr:rowOff>
    </xdr:from>
    <xdr:to>
      <xdr:col>76</xdr:col>
      <xdr:colOff>165100</xdr:colOff>
      <xdr:row>58</xdr:row>
      <xdr:rowOff>89497</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93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80624</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10024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138834</xdr:rowOff>
    </xdr:from>
    <xdr:to>
      <xdr:col>72</xdr:col>
      <xdr:colOff>38100</xdr:colOff>
      <xdr:row>58</xdr:row>
      <xdr:rowOff>68984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91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60111</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1000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19726</xdr:rowOff>
    </xdr:from>
    <xdr:to>
      <xdr:col>67</xdr:col>
      <xdr:colOff>101600</xdr:colOff>
      <xdr:row>58</xdr:row>
      <xdr:rowOff>121326</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96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112453</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1005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48567</xdr:rowOff>
    </xdr:from>
    <xdr:to>
      <xdr:col>85</xdr:col>
      <xdr:colOff>126364</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221517"/>
          <a:ext cx="1269" cy="1421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166694</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996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435,406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48567</xdr:rowOff>
    </xdr:from>
    <xdr:to>
      <xdr:col>86</xdr:col>
      <xdr:colOff>25400</xdr:colOff>
      <xdr:row>71</xdr:row>
      <xdr:rowOff>48567</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22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17098</xdr:rowOff>
    </xdr:from>
    <xdr:ext cx="534377"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90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165671</xdr:rowOff>
    </xdr:from>
    <xdr:to>
      <xdr:col>85</xdr:col>
      <xdr:colOff>177800</xdr:colOff>
      <xdr:row>79</xdr:row>
      <xdr:rowOff>95821</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53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167577</xdr:rowOff>
    </xdr:from>
    <xdr:to>
      <xdr:col>81</xdr:col>
      <xdr:colOff>101600</xdr:colOff>
      <xdr:row>79</xdr:row>
      <xdr:rowOff>97727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54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114254</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14111" y="1331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168032</xdr:rowOff>
    </xdr:from>
    <xdr:to>
      <xdr:col>76</xdr:col>
      <xdr:colOff>165100</xdr:colOff>
      <xdr:row>79</xdr:row>
      <xdr:rowOff>98182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54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114709</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25111" y="1331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6817</xdr:rowOff>
    </xdr:from>
    <xdr:to>
      <xdr:col>72</xdr:col>
      <xdr:colOff>38100</xdr:colOff>
      <xdr:row>79</xdr:row>
      <xdr:rowOff>108417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55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124944</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332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12658</xdr:rowOff>
    </xdr:from>
    <xdr:to>
      <xdr:col>67</xdr:col>
      <xdr:colOff>101600</xdr:colOff>
      <xdr:row>79</xdr:row>
      <xdr:rowOff>114258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55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130785</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47111" y="1333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144098</xdr:rowOff>
    </xdr:from>
    <xdr:ext cx="249299"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5171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9773</xdr:rowOff>
    </xdr:from>
    <xdr:to>
      <xdr:col>85</xdr:col>
      <xdr:colOff>126364</xdr:colOff>
      <xdr:row>98</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783173"/>
          <a:ext cx="1269" cy="1158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143527</xdr:rowOff>
    </xdr:from>
    <xdr:ext cx="249299"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127900</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55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253,418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9773</xdr:rowOff>
    </xdr:from>
    <xdr:to>
      <xdr:col>86</xdr:col>
      <xdr:colOff>25400</xdr:colOff>
      <xdr:row>92</xdr:row>
      <xdr:rowOff>9773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78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130383</xdr:rowOff>
    </xdr:from>
    <xdr:to>
      <xdr:col>85</xdr:col>
      <xdr:colOff>127000</xdr:colOff>
      <xdr:row>95</xdr:row>
      <xdr:rowOff>140852</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5481300" y="16418133"/>
          <a:ext cx="838200" cy="10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72018</xdr:rowOff>
    </xdr:from>
    <xdr:ext cx="599010"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359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93591</xdr:rowOff>
    </xdr:from>
    <xdr:to>
      <xdr:col>85</xdr:col>
      <xdr:colOff>177800</xdr:colOff>
      <xdr:row>96</xdr:row>
      <xdr:rowOff>23741</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3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140852</xdr:rowOff>
    </xdr:from>
    <xdr:to>
      <xdr:col>81</xdr:col>
      <xdr:colOff>50800</xdr:colOff>
      <xdr:row>95</xdr:row>
      <xdr:rowOff>147816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592300" y="16428602"/>
          <a:ext cx="889000" cy="6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86623</xdr:rowOff>
    </xdr:from>
    <xdr:to>
      <xdr:col>81</xdr:col>
      <xdr:colOff>101600</xdr:colOff>
      <xdr:row>96</xdr:row>
      <xdr:rowOff>16773</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33300</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181795" y="1614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121055</xdr:rowOff>
    </xdr:from>
    <xdr:to>
      <xdr:col>76</xdr:col>
      <xdr:colOff>114300</xdr:colOff>
      <xdr:row>95</xdr:row>
      <xdr:rowOff>147816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3703300" y="16408805"/>
          <a:ext cx="889000" cy="26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105130</xdr:rowOff>
    </xdr:from>
    <xdr:to>
      <xdr:col>76</xdr:col>
      <xdr:colOff>165100</xdr:colOff>
      <xdr:row>96</xdr:row>
      <xdr:rowOff>35280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26407</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292795" y="16485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121055</xdr:rowOff>
    </xdr:from>
    <xdr:to>
      <xdr:col>71</xdr:col>
      <xdr:colOff>177800</xdr:colOff>
      <xdr:row>95</xdr:row>
      <xdr:rowOff>137195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2814300" y="16408805"/>
          <a:ext cx="889000" cy="1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125244</xdr:rowOff>
    </xdr:from>
    <xdr:to>
      <xdr:col>72</xdr:col>
      <xdr:colOff>38100</xdr:colOff>
      <xdr:row>96</xdr:row>
      <xdr:rowOff>55394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46521</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03795" y="1650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122307</xdr:rowOff>
    </xdr:from>
    <xdr:to>
      <xdr:col>67</xdr:col>
      <xdr:colOff>101600</xdr:colOff>
      <xdr:row>96</xdr:row>
      <xdr:rowOff>52457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43584</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14795" y="1650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79583</xdr:rowOff>
    </xdr:from>
    <xdr:to>
      <xdr:col>85</xdr:col>
      <xdr:colOff>177800</xdr:colOff>
      <xdr:row>96</xdr:row>
      <xdr:rowOff>9733</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36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102460</xdr:rowOff>
    </xdr:from>
    <xdr:ext cx="599010"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218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90052</xdr:rowOff>
    </xdr:from>
    <xdr:to>
      <xdr:col>81</xdr:col>
      <xdr:colOff>101600</xdr:colOff>
      <xdr:row>96</xdr:row>
      <xdr:rowOff>20202</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37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11329</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181795" y="16470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97016</xdr:rowOff>
    </xdr:from>
    <xdr:to>
      <xdr:col>76</xdr:col>
      <xdr:colOff>165100</xdr:colOff>
      <xdr:row>96</xdr:row>
      <xdr:rowOff>27166</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38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43693</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292795" y="16159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70255</xdr:rowOff>
    </xdr:from>
    <xdr:to>
      <xdr:col>72</xdr:col>
      <xdr:colOff>38100</xdr:colOff>
      <xdr:row>96</xdr:row>
      <xdr:rowOff>405</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35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16932</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03795" y="16133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86395</xdr:rowOff>
    </xdr:from>
    <xdr:to>
      <xdr:col>67</xdr:col>
      <xdr:colOff>101600</xdr:colOff>
      <xdr:row>96</xdr:row>
      <xdr:rowOff>16545</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37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33072</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14795" y="16149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22885</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166385"/>
          <a:ext cx="1269" cy="1488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2623</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689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141012</xdr:rowOff>
    </xdr:from>
    <xdr:ext cx="534377"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4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65,110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22885</xdr:rowOff>
    </xdr:from>
    <xdr:to>
      <xdr:col>116</xdr:col>
      <xdr:colOff>152400</xdr:colOff>
      <xdr:row>30</xdr:row>
      <xdr:rowOff>22885</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16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91523</xdr:rowOff>
    </xdr:from>
    <xdr:ext cx="378565"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351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68646</xdr:rowOff>
    </xdr:from>
    <xdr:to>
      <xdr:col>116</xdr:col>
      <xdr:colOff>114300</xdr:colOff>
      <xdr:row>38</xdr:row>
      <xdr:rowOff>170246</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5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83093</xdr:rowOff>
    </xdr:from>
    <xdr:to>
      <xdr:col>112</xdr:col>
      <xdr:colOff>38100</xdr:colOff>
      <xdr:row>39</xdr:row>
      <xdr:rowOff>13243</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59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29770</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73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86294</xdr:rowOff>
    </xdr:from>
    <xdr:to>
      <xdr:col>107</xdr:col>
      <xdr:colOff>101600</xdr:colOff>
      <xdr:row>39</xdr:row>
      <xdr:rowOff>16444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60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32971</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376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87346</xdr:rowOff>
    </xdr:from>
    <xdr:to>
      <xdr:col>102</xdr:col>
      <xdr:colOff>165100</xdr:colOff>
      <xdr:row>39</xdr:row>
      <xdr:rowOff>17496</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60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34022</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88333" y="6377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87117</xdr:rowOff>
    </xdr:from>
    <xdr:to>
      <xdr:col>98</xdr:col>
      <xdr:colOff>38100</xdr:colOff>
      <xdr:row>39</xdr:row>
      <xdr:rowOff>17267</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60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33794</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99333" y="63774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47073</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62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200">
              <a:effectLst/>
              <a:latin typeface="ＭＳ Ｐゴシック" panose="020B0600070205080204" pitchFamily="50" charset="-128"/>
              <a:ea typeface="ＭＳ Ｐゴシック" panose="020B0600070205080204" pitchFamily="50" charset="-128"/>
            </a:rPr>
            <a:t>歳出決算総額は、住民一人あたり</a:t>
          </a:r>
          <a:r>
            <a:rPr lang="en-US" altLang="ja-JP" sz="1200">
              <a:effectLst/>
              <a:latin typeface="ＭＳ Ｐゴシック" panose="020B0600070205080204" pitchFamily="50" charset="-128"/>
              <a:ea typeface="ＭＳ Ｐゴシック" panose="020B0600070205080204" pitchFamily="50" charset="-128"/>
            </a:rPr>
            <a:t>1,320</a:t>
          </a:r>
          <a:r>
            <a:rPr lang="ja-JP" altLang="en-US" sz="1200">
              <a:effectLst/>
              <a:latin typeface="ＭＳ Ｐゴシック" panose="020B0600070205080204" pitchFamily="50" charset="-128"/>
              <a:ea typeface="ＭＳ Ｐゴシック" panose="020B0600070205080204" pitchFamily="50" charset="-128"/>
            </a:rPr>
            <a:t>千円となっており、類似団体平均または前年度比較での差が大きい部分については以下のとおりとなっている。</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200">
              <a:effectLst/>
              <a:latin typeface="ＭＳ Ｐゴシック" panose="020B0600070205080204" pitchFamily="50" charset="-128"/>
              <a:ea typeface="ＭＳ Ｐゴシック" panose="020B0600070205080204" pitchFamily="50" charset="-128"/>
            </a:rPr>
            <a:t>　・消防費（類似団体平均比較：＋</a:t>
          </a:r>
          <a:r>
            <a:rPr lang="en-US" altLang="ja-JP" sz="1200">
              <a:effectLst/>
              <a:latin typeface="ＭＳ Ｐゴシック" panose="020B0600070205080204" pitchFamily="50" charset="-128"/>
              <a:ea typeface="ＭＳ Ｐゴシック" panose="020B0600070205080204" pitchFamily="50" charset="-128"/>
            </a:rPr>
            <a:t>50,067</a:t>
          </a:r>
          <a:r>
            <a:rPr lang="ja-JP" altLang="en-US" sz="1200">
              <a:effectLst/>
              <a:latin typeface="ＭＳ Ｐゴシック" panose="020B0600070205080204" pitchFamily="50" charset="-128"/>
              <a:ea typeface="ＭＳ Ｐゴシック" panose="020B0600070205080204" pitchFamily="50" charset="-128"/>
            </a:rPr>
            <a:t>円、前年度比較：＋</a:t>
          </a:r>
          <a:r>
            <a:rPr lang="en-US" altLang="ja-JP" sz="1200">
              <a:effectLst/>
              <a:latin typeface="ＭＳ Ｐゴシック" panose="020B0600070205080204" pitchFamily="50" charset="-128"/>
              <a:ea typeface="ＭＳ Ｐゴシック" panose="020B0600070205080204" pitchFamily="50" charset="-128"/>
            </a:rPr>
            <a:t>9,946</a:t>
          </a:r>
          <a:r>
            <a:rPr lang="ja-JP" altLang="en-US" sz="1200">
              <a:effectLst/>
              <a:latin typeface="ＭＳ Ｐゴシック" panose="020B0600070205080204" pitchFamily="50" charset="-128"/>
              <a:ea typeface="ＭＳ Ｐゴシック" panose="020B0600070205080204" pitchFamily="50" charset="-128"/>
            </a:rPr>
            <a:t>円）については、主に防災行政無線整備事業（デジタル化）（住民一人あたり</a:t>
          </a:r>
          <a:r>
            <a:rPr lang="en-US" altLang="ja-JP" sz="1200">
              <a:effectLst/>
              <a:latin typeface="ＭＳ Ｐゴシック" panose="020B0600070205080204" pitchFamily="50" charset="-128"/>
              <a:ea typeface="ＭＳ Ｐゴシック" panose="020B0600070205080204" pitchFamily="50" charset="-128"/>
            </a:rPr>
            <a:t>34,774</a:t>
          </a:r>
          <a:r>
            <a:rPr lang="ja-JP" altLang="en-US" sz="1200">
              <a:effectLst/>
              <a:latin typeface="ＭＳ Ｐゴシック" panose="020B0600070205080204" pitchFamily="50" charset="-128"/>
              <a:ea typeface="ＭＳ Ｐゴシック" panose="020B0600070205080204" pitchFamily="50" charset="-128"/>
            </a:rPr>
            <a:t>円）、津波避難階段整備事業（住民一人あたり</a:t>
          </a:r>
          <a:r>
            <a:rPr lang="en-US" altLang="ja-JP" sz="1200">
              <a:effectLst/>
              <a:latin typeface="ＭＳ Ｐゴシック" panose="020B0600070205080204" pitchFamily="50" charset="-128"/>
              <a:ea typeface="ＭＳ Ｐゴシック" panose="020B0600070205080204" pitchFamily="50" charset="-128"/>
            </a:rPr>
            <a:t>11,211</a:t>
          </a:r>
          <a:r>
            <a:rPr lang="ja-JP" altLang="en-US" sz="1200">
              <a:effectLst/>
              <a:latin typeface="ＭＳ Ｐゴシック" panose="020B0600070205080204" pitchFamily="50" charset="-128"/>
              <a:ea typeface="ＭＳ Ｐゴシック" panose="020B0600070205080204" pitchFamily="50" charset="-128"/>
            </a:rPr>
            <a:t>円）を施行したため。</a:t>
          </a:r>
          <a:endParaRPr lang="en-US" altLang="ja-JP" sz="12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200">
              <a:effectLst/>
              <a:latin typeface="ＭＳ Ｐゴシック" panose="020B0600070205080204" pitchFamily="50" charset="-128"/>
              <a:ea typeface="ＭＳ Ｐゴシック" panose="020B0600070205080204" pitchFamily="50" charset="-128"/>
            </a:rPr>
            <a:t>　・農林水産業費（類似団体平均比較：＋</a:t>
          </a:r>
          <a:r>
            <a:rPr lang="en-US" altLang="ja-JP" sz="1200">
              <a:effectLst/>
              <a:latin typeface="ＭＳ Ｐゴシック" panose="020B0600070205080204" pitchFamily="50" charset="-128"/>
              <a:ea typeface="ＭＳ Ｐゴシック" panose="020B0600070205080204" pitchFamily="50" charset="-128"/>
            </a:rPr>
            <a:t>77,048</a:t>
          </a:r>
          <a:r>
            <a:rPr lang="ja-JP" altLang="en-US" sz="1200">
              <a:effectLst/>
              <a:latin typeface="ＭＳ Ｐゴシック" panose="020B0600070205080204" pitchFamily="50" charset="-128"/>
              <a:ea typeface="ＭＳ Ｐゴシック" panose="020B0600070205080204" pitchFamily="50" charset="-128"/>
            </a:rPr>
            <a:t>円、前年度比較：＋</a:t>
          </a:r>
          <a:r>
            <a:rPr lang="en-US" altLang="ja-JP" sz="1200">
              <a:effectLst/>
              <a:latin typeface="ＭＳ Ｐゴシック" panose="020B0600070205080204" pitchFamily="50" charset="-128"/>
              <a:ea typeface="ＭＳ Ｐゴシック" panose="020B0600070205080204" pitchFamily="50" charset="-128"/>
            </a:rPr>
            <a:t>53,171</a:t>
          </a:r>
          <a:r>
            <a:rPr lang="ja-JP" altLang="en-US" sz="1200">
              <a:effectLst/>
              <a:latin typeface="ＭＳ Ｐゴシック" panose="020B0600070205080204" pitchFamily="50" charset="-128"/>
              <a:ea typeface="ＭＳ Ｐゴシック" panose="020B0600070205080204" pitchFamily="50" charset="-128"/>
            </a:rPr>
            <a:t>円）については、主に厚岸漁港衛生管理型荷捌所整備事業（住民一人あたり</a:t>
          </a:r>
          <a:r>
            <a:rPr lang="en-US" altLang="ja-JP" sz="1200">
              <a:effectLst/>
              <a:latin typeface="ＭＳ Ｐゴシック" panose="020B0600070205080204" pitchFamily="50" charset="-128"/>
              <a:ea typeface="ＭＳ Ｐゴシック" panose="020B0600070205080204" pitchFamily="50" charset="-128"/>
            </a:rPr>
            <a:t>59,037</a:t>
          </a:r>
          <a:r>
            <a:rPr lang="ja-JP" altLang="en-US" sz="1200">
              <a:effectLst/>
              <a:latin typeface="ＭＳ Ｐゴシック" panose="020B0600070205080204" pitchFamily="50" charset="-128"/>
              <a:ea typeface="ＭＳ Ｐゴシック" panose="020B0600070205080204" pitchFamily="50" charset="-128"/>
            </a:rPr>
            <a:t>円）を施行したため。</a:t>
          </a:r>
          <a:endParaRPr lang="en-US" altLang="ja-JP" sz="12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200">
              <a:effectLst/>
              <a:latin typeface="ＭＳ Ｐゴシック" panose="020B0600070205080204" pitchFamily="50" charset="-128"/>
              <a:ea typeface="ＭＳ Ｐゴシック" panose="020B0600070205080204" pitchFamily="50" charset="-128"/>
            </a:rPr>
            <a:t>　・民生費（類似団体平均比較：＋</a:t>
          </a:r>
          <a:r>
            <a:rPr lang="en-US" altLang="ja-JP" sz="1200">
              <a:effectLst/>
              <a:latin typeface="ＭＳ Ｐゴシック" panose="020B0600070205080204" pitchFamily="50" charset="-128"/>
              <a:ea typeface="ＭＳ Ｐゴシック" panose="020B0600070205080204" pitchFamily="50" charset="-128"/>
            </a:rPr>
            <a:t>74,181</a:t>
          </a:r>
          <a:r>
            <a:rPr lang="ja-JP" altLang="en-US" sz="1200">
              <a:effectLst/>
              <a:latin typeface="ＭＳ Ｐゴシック" panose="020B0600070205080204" pitchFamily="50" charset="-128"/>
              <a:ea typeface="ＭＳ Ｐゴシック" panose="020B0600070205080204" pitchFamily="50" charset="-128"/>
            </a:rPr>
            <a:t>円、前年度比較：＋</a:t>
          </a:r>
          <a:r>
            <a:rPr lang="en-US" altLang="ja-JP" sz="1200">
              <a:effectLst/>
              <a:latin typeface="ＭＳ Ｐゴシック" panose="020B0600070205080204" pitchFamily="50" charset="-128"/>
              <a:ea typeface="ＭＳ Ｐゴシック" panose="020B0600070205080204" pitchFamily="50" charset="-128"/>
            </a:rPr>
            <a:t>91,439</a:t>
          </a:r>
          <a:r>
            <a:rPr lang="ja-JP" altLang="en-US" sz="1200">
              <a:effectLst/>
              <a:latin typeface="ＭＳ Ｐゴシック" panose="020B0600070205080204" pitchFamily="50" charset="-128"/>
              <a:ea typeface="ＭＳ Ｐゴシック" panose="020B0600070205080204" pitchFamily="50" charset="-128"/>
            </a:rPr>
            <a:t>円）については、主に保育所建設事業（住民一人あたり</a:t>
          </a:r>
          <a:r>
            <a:rPr lang="en-US" altLang="ja-JP" sz="1200">
              <a:effectLst/>
              <a:latin typeface="ＭＳ Ｐゴシック" panose="020B0600070205080204" pitchFamily="50" charset="-128"/>
              <a:ea typeface="ＭＳ Ｐゴシック" panose="020B0600070205080204" pitchFamily="50" charset="-128"/>
            </a:rPr>
            <a:t>85,343</a:t>
          </a:r>
          <a:r>
            <a:rPr lang="ja-JP" altLang="en-US" sz="1200">
              <a:effectLst/>
              <a:latin typeface="ＭＳ Ｐゴシック" panose="020B0600070205080204" pitchFamily="50" charset="-128"/>
              <a:ea typeface="ＭＳ Ｐゴシック" panose="020B0600070205080204" pitchFamily="50" charset="-128"/>
            </a:rPr>
            <a:t>円）を施行したため。</a:t>
          </a:r>
          <a:endParaRPr lang="en-US" altLang="ja-JP" sz="12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200">
              <a:effectLst/>
              <a:latin typeface="ＭＳ Ｐゴシック" panose="020B0600070205080204" pitchFamily="50" charset="-128"/>
              <a:ea typeface="ＭＳ Ｐゴシック" panose="020B0600070205080204" pitchFamily="50" charset="-128"/>
            </a:rPr>
            <a:t>　・土木費（類似団体平均比較：＋</a:t>
          </a:r>
          <a:r>
            <a:rPr lang="en-US" altLang="ja-JP" sz="1200">
              <a:effectLst/>
              <a:latin typeface="ＭＳ Ｐゴシック" panose="020B0600070205080204" pitchFamily="50" charset="-128"/>
              <a:ea typeface="ＭＳ Ｐゴシック" panose="020B0600070205080204" pitchFamily="50" charset="-128"/>
            </a:rPr>
            <a:t>94,079</a:t>
          </a:r>
          <a:r>
            <a:rPr lang="ja-JP" altLang="en-US" sz="1200">
              <a:effectLst/>
              <a:latin typeface="ＭＳ Ｐゴシック" panose="020B0600070205080204" pitchFamily="50" charset="-128"/>
              <a:ea typeface="ＭＳ Ｐゴシック" panose="020B0600070205080204" pitchFamily="50" charset="-128"/>
            </a:rPr>
            <a:t>円）については、主に道路・橋梁整備に関する事業や下水道事業特別会計への繰出金が大半を占めているが、特に道路・橋梁整備に関する事業費の増減が指数の増減に影響している。</a:t>
          </a:r>
          <a:endParaRPr lang="en-US" altLang="ja-JP" sz="12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200">
              <a:effectLst/>
              <a:latin typeface="ＭＳ Ｐゴシック" panose="020B0600070205080204" pitchFamily="50" charset="-128"/>
              <a:ea typeface="ＭＳ Ｐゴシック" panose="020B0600070205080204" pitchFamily="50" charset="-128"/>
            </a:rPr>
            <a:t>今後も引き続き大型公共事業の取捨選択を徹底するとともに、補助事業等の活用による財政負担の軽減に努める。</a:t>
          </a:r>
          <a:endParaRPr lang="en-US"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北海道厚岸町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標準財政規模は前年度比較で</a:t>
          </a:r>
          <a:r>
            <a:rPr kumimoji="1" lang="en-US" altLang="ja-JP" sz="1100">
              <a:latin typeface="ＭＳ ゴシック" pitchFamily="49" charset="-128"/>
              <a:ea typeface="ＭＳ ゴシック" pitchFamily="49" charset="-128"/>
            </a:rPr>
            <a:t>94,259</a:t>
          </a:r>
          <a:r>
            <a:rPr kumimoji="1" lang="ja-JP" altLang="en-US" sz="1100">
              <a:latin typeface="ＭＳ ゴシック" pitchFamily="49" charset="-128"/>
              <a:ea typeface="ＭＳ ゴシック" pitchFamily="49" charset="-128"/>
            </a:rPr>
            <a:t>千円の減であり、これは普通交付税や臨時財政対策債等の減によるものである。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財政調整基金については、決算剰余金を積み立てるとともに、最低水準の取り崩しに努めていたが、平成</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年度の実質収支の減や、令和元年度での一般財源を用いた事業の増加により、取崩額が上回ったため、前年度と比較し残高が</a:t>
          </a:r>
          <a:r>
            <a:rPr kumimoji="1" lang="en-US" altLang="ja-JP" sz="1100">
              <a:latin typeface="ＭＳ ゴシック" pitchFamily="49" charset="-128"/>
              <a:ea typeface="ＭＳ ゴシック" pitchFamily="49" charset="-128"/>
            </a:rPr>
            <a:t>50,476</a:t>
          </a:r>
          <a:r>
            <a:rPr kumimoji="1" lang="ja-JP" altLang="en-US" sz="1100">
              <a:latin typeface="ＭＳ ゴシック" pitchFamily="49" charset="-128"/>
              <a:ea typeface="ＭＳ ゴシック" pitchFamily="49" charset="-128"/>
            </a:rPr>
            <a:t>千円減額となった。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実質収支額については上記のとおり、前年度と比較し</a:t>
          </a:r>
          <a:r>
            <a:rPr kumimoji="1" lang="en-US" altLang="ja-JP" sz="1100">
              <a:latin typeface="ＭＳ ゴシック" pitchFamily="49" charset="-128"/>
              <a:ea typeface="ＭＳ ゴシック" pitchFamily="49" charset="-128"/>
            </a:rPr>
            <a:t>88,595</a:t>
          </a:r>
          <a:r>
            <a:rPr kumimoji="1" lang="ja-JP" altLang="en-US" sz="1100">
              <a:latin typeface="ＭＳ ゴシック" pitchFamily="49" charset="-128"/>
              <a:ea typeface="ＭＳ ゴシック" pitchFamily="49" charset="-128"/>
            </a:rPr>
            <a:t>千円減額となったため、標準財政規模比で</a:t>
          </a:r>
          <a:r>
            <a:rPr kumimoji="1" lang="en-US" altLang="ja-JP" sz="1100">
              <a:latin typeface="ＭＳ ゴシック" pitchFamily="49" charset="-128"/>
              <a:ea typeface="ＭＳ ゴシック" pitchFamily="49" charset="-128"/>
            </a:rPr>
            <a:t>1.06</a:t>
          </a:r>
          <a:r>
            <a:rPr kumimoji="1" lang="ja-JP" altLang="en-US" sz="1100">
              <a:latin typeface="ＭＳ ゴシック" pitchFamily="49" charset="-128"/>
              <a:ea typeface="ＭＳ ゴシック" pitchFamily="49" charset="-128"/>
            </a:rPr>
            <a:t>ポイントの減となっている。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北海道厚岸町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・標準財政規模は前年度比較で</a:t>
          </a:r>
          <a:r>
            <a:rPr kumimoji="1" lang="en-US" altLang="ja-JP" sz="1400">
              <a:latin typeface="ＭＳ ゴシック" pitchFamily="49" charset="-128"/>
              <a:ea typeface="ＭＳ ゴシック" pitchFamily="49" charset="-128"/>
            </a:rPr>
            <a:t>95</a:t>
          </a:r>
          <a:r>
            <a:rPr kumimoji="1" lang="ja-JP" altLang="en-US" sz="1400">
              <a:latin typeface="ＭＳ ゴシック" pitchFamily="49" charset="-128"/>
              <a:ea typeface="ＭＳ ゴシック" pitchFamily="49" charset="-128"/>
            </a:rPr>
            <a:t>百万円の減となっている。これは普通交付税や臨時財政対策債等の減によるものである。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・一般会計は、実質収支額が前年度比較で</a:t>
          </a:r>
          <a:r>
            <a:rPr kumimoji="1" lang="en-US" altLang="ja-JP" sz="1400">
              <a:latin typeface="ＭＳ ゴシック" pitchFamily="49" charset="-128"/>
              <a:ea typeface="ＭＳ ゴシック" pitchFamily="49" charset="-128"/>
            </a:rPr>
            <a:t>89</a:t>
          </a:r>
          <a:r>
            <a:rPr kumimoji="1" lang="ja-JP" altLang="en-US" sz="1400">
              <a:latin typeface="ＭＳ ゴシック" pitchFamily="49" charset="-128"/>
              <a:ea typeface="ＭＳ ゴシック" pitchFamily="49" charset="-128"/>
            </a:rPr>
            <a:t>百万円の減であり、標準財政規模比で</a:t>
          </a:r>
          <a:r>
            <a:rPr kumimoji="1" lang="en-US" altLang="ja-JP" sz="1400">
              <a:latin typeface="ＭＳ ゴシック" pitchFamily="49" charset="-128"/>
              <a:ea typeface="ＭＳ ゴシック" pitchFamily="49" charset="-128"/>
            </a:rPr>
            <a:t>8.12</a:t>
          </a:r>
          <a:r>
            <a:rPr kumimoji="1" lang="ja-JP" altLang="en-US" sz="1400">
              <a:latin typeface="ＭＳ ゴシック" pitchFamily="49" charset="-128"/>
              <a:ea typeface="ＭＳ ゴシック" pitchFamily="49" charset="-128"/>
            </a:rPr>
            <a:t>％、前年度比較</a:t>
          </a:r>
          <a:r>
            <a:rPr kumimoji="1" lang="en-US" altLang="ja-JP" sz="1400">
              <a:latin typeface="ＭＳ ゴシック" pitchFamily="49" charset="-128"/>
              <a:ea typeface="ＭＳ ゴシック" pitchFamily="49" charset="-128"/>
            </a:rPr>
            <a:t>1.55</a:t>
          </a:r>
          <a:r>
            <a:rPr kumimoji="1" lang="ja-JP" altLang="en-US" sz="1400">
              <a:latin typeface="ＭＳ ゴシック" pitchFamily="49" charset="-128"/>
              <a:ea typeface="ＭＳ ゴシック" pitchFamily="49" charset="-128"/>
            </a:rPr>
            <a:t>ポイントの減となっている。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これは実質収支の減（</a:t>
          </a:r>
          <a:r>
            <a:rPr kumimoji="1" lang="en-US" altLang="ja-JP" sz="1400">
              <a:latin typeface="ＭＳ ゴシック" pitchFamily="49" charset="-128"/>
              <a:ea typeface="ＭＳ ゴシック" pitchFamily="49" charset="-128"/>
            </a:rPr>
            <a:t>505</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416</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89</a:t>
          </a:r>
          <a:r>
            <a:rPr kumimoji="1" lang="ja-JP" altLang="en-US" sz="1400">
              <a:latin typeface="ＭＳ ゴシック" pitchFamily="49" charset="-128"/>
              <a:ea typeface="ＭＳ ゴシック" pitchFamily="49" charset="-128"/>
            </a:rPr>
            <a:t>百万円の減）の影響で</a:t>
          </a:r>
          <a:r>
            <a:rPr kumimoji="1" lang="en-US" altLang="ja-JP" sz="1400">
              <a:latin typeface="ＭＳ ゴシック" pitchFamily="49" charset="-128"/>
              <a:ea typeface="ＭＳ ゴシック" pitchFamily="49" charset="-128"/>
            </a:rPr>
            <a:t>1.72</a:t>
          </a:r>
          <a:r>
            <a:rPr kumimoji="1" lang="ja-JP" altLang="en-US" sz="1400">
              <a:latin typeface="ＭＳ ゴシック" pitchFamily="49" charset="-128"/>
              <a:ea typeface="ＭＳ ゴシック" pitchFamily="49" charset="-128"/>
            </a:rPr>
            <a:t>ポイントの減、標準財政規模の減の影響で</a:t>
          </a:r>
          <a:r>
            <a:rPr kumimoji="1" lang="en-US" altLang="ja-JP" sz="1400">
              <a:latin typeface="ＭＳ ゴシック" pitchFamily="49" charset="-128"/>
              <a:ea typeface="ＭＳ ゴシック" pitchFamily="49" charset="-128"/>
            </a:rPr>
            <a:t>0.17</a:t>
          </a:r>
          <a:r>
            <a:rPr kumimoji="1" lang="ja-JP" altLang="en-US" sz="1400">
              <a:latin typeface="ＭＳ ゴシック" pitchFamily="49" charset="-128"/>
              <a:ea typeface="ＭＳ ゴシック" pitchFamily="49" charset="-128"/>
            </a:rPr>
            <a:t>ポイントの増となっているもので、人件費等の歳出増加が要因となっている。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・水道事業は、実質収支額が前年度比較で</a:t>
          </a:r>
          <a:r>
            <a:rPr kumimoji="1" lang="en-US" altLang="ja-JP" sz="1400">
              <a:latin typeface="ＭＳ ゴシック" pitchFamily="49" charset="-128"/>
              <a:ea typeface="ＭＳ ゴシック" pitchFamily="49" charset="-128"/>
            </a:rPr>
            <a:t>38</a:t>
          </a:r>
          <a:r>
            <a:rPr kumimoji="1" lang="ja-JP" altLang="en-US" sz="1400">
              <a:latin typeface="ＭＳ ゴシック" pitchFamily="49" charset="-128"/>
              <a:ea typeface="ＭＳ ゴシック" pitchFamily="49" charset="-128"/>
            </a:rPr>
            <a:t>百万円の減であり、標準財政規模比で</a:t>
          </a:r>
          <a:r>
            <a:rPr kumimoji="1" lang="en-US" altLang="ja-JP" sz="1400">
              <a:latin typeface="ＭＳ ゴシック" pitchFamily="49" charset="-128"/>
              <a:ea typeface="ＭＳ ゴシック" pitchFamily="49" charset="-128"/>
            </a:rPr>
            <a:t>4.10</a:t>
          </a:r>
          <a:r>
            <a:rPr kumimoji="1" lang="ja-JP" altLang="en-US" sz="1400">
              <a:latin typeface="ＭＳ ゴシック" pitchFamily="49" charset="-128"/>
              <a:ea typeface="ＭＳ ゴシック" pitchFamily="49" charset="-128"/>
            </a:rPr>
            <a:t>％、前年度比較</a:t>
          </a:r>
          <a:r>
            <a:rPr kumimoji="1" lang="en-US" altLang="ja-JP" sz="1400">
              <a:latin typeface="ＭＳ ゴシック" pitchFamily="49" charset="-128"/>
              <a:ea typeface="ＭＳ ゴシック" pitchFamily="49" charset="-128"/>
            </a:rPr>
            <a:t>0.65</a:t>
          </a:r>
          <a:r>
            <a:rPr kumimoji="1" lang="ja-JP" altLang="en-US" sz="1400">
              <a:latin typeface="ＭＳ ゴシック" pitchFamily="49" charset="-128"/>
              <a:ea typeface="ＭＳ ゴシック" pitchFamily="49" charset="-128"/>
            </a:rPr>
            <a:t>ポイントの減となっている。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これは実質収支の減（</a:t>
          </a:r>
          <a:r>
            <a:rPr kumimoji="1" lang="en-US" altLang="ja-JP" sz="1400">
              <a:latin typeface="ＭＳ ゴシック" pitchFamily="49" charset="-128"/>
              <a:ea typeface="ＭＳ ゴシック" pitchFamily="49" charset="-128"/>
            </a:rPr>
            <a:t>248</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210</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38</a:t>
          </a:r>
          <a:r>
            <a:rPr kumimoji="1" lang="ja-JP" altLang="en-US" sz="1400">
              <a:latin typeface="ＭＳ ゴシック" pitchFamily="49" charset="-128"/>
              <a:ea typeface="ＭＳ ゴシック" pitchFamily="49" charset="-128"/>
            </a:rPr>
            <a:t>百万円の減）の影響で</a:t>
          </a:r>
          <a:r>
            <a:rPr kumimoji="1" lang="en-US" altLang="ja-JP" sz="1400">
              <a:latin typeface="ＭＳ ゴシック" pitchFamily="49" charset="-128"/>
              <a:ea typeface="ＭＳ ゴシック" pitchFamily="49" charset="-128"/>
            </a:rPr>
            <a:t>0.73</a:t>
          </a:r>
          <a:r>
            <a:rPr kumimoji="1" lang="ja-JP" altLang="en-US" sz="1400">
              <a:latin typeface="ＭＳ ゴシック" pitchFamily="49" charset="-128"/>
              <a:ea typeface="ＭＳ ゴシック" pitchFamily="49" charset="-128"/>
            </a:rPr>
            <a:t>ポイントの減、標準財政規模の減の影響で</a:t>
          </a:r>
          <a:r>
            <a:rPr kumimoji="1" lang="en-US" altLang="ja-JP" sz="1400">
              <a:latin typeface="ＭＳ ゴシック" pitchFamily="49" charset="-128"/>
              <a:ea typeface="ＭＳ ゴシック" pitchFamily="49" charset="-128"/>
            </a:rPr>
            <a:t>0.08</a:t>
          </a:r>
          <a:r>
            <a:rPr kumimoji="1" lang="ja-JP" altLang="en-US" sz="1400">
              <a:latin typeface="ＭＳ ゴシック" pitchFamily="49" charset="-128"/>
              <a:ea typeface="ＭＳ ゴシック" pitchFamily="49" charset="-128"/>
            </a:rPr>
            <a:t>ポイントの増となっているもので、給水収益の減、浄水費用の増等が要因となっている。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・介護保険特別会計、病院事業会計については実質収支が</a:t>
          </a:r>
          <a:r>
            <a:rPr kumimoji="1" lang="en-US" altLang="ja-JP" sz="1400">
              <a:latin typeface="ＭＳ ゴシック" pitchFamily="49" charset="-128"/>
              <a:ea typeface="ＭＳ ゴシック" pitchFamily="49" charset="-128"/>
            </a:rPr>
            <a:t>0</a:t>
          </a:r>
          <a:r>
            <a:rPr kumimoji="1" lang="ja-JP" altLang="en-US" sz="1400">
              <a:latin typeface="ＭＳ ゴシック" pitchFamily="49" charset="-128"/>
              <a:ea typeface="ＭＳ ゴシック" pitchFamily="49" charset="-128"/>
            </a:rPr>
            <a:t>であったため、皆減となっている。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北海道厚岸町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元利償還金については、公営住宅建設事業債等により前年度比較で</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百万円の減となった。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また、算入公債費等については、地方債償還額の減に伴って交付税基準財政需要額に算入された公債費が減となり、前年度比較で</a:t>
          </a:r>
          <a:r>
            <a:rPr kumimoji="1" lang="en-US" altLang="ja-JP" sz="1400">
              <a:latin typeface="ＭＳ ゴシック" pitchFamily="49" charset="-128"/>
              <a:ea typeface="ＭＳ ゴシック" pitchFamily="49" charset="-128"/>
            </a:rPr>
            <a:t>32</a:t>
          </a:r>
          <a:r>
            <a:rPr kumimoji="1" lang="ja-JP" altLang="en-US" sz="1400">
              <a:latin typeface="ＭＳ ゴシック" pitchFamily="49" charset="-128"/>
              <a:ea typeface="ＭＳ ゴシック" pitchFamily="49" charset="-128"/>
            </a:rPr>
            <a:t>百万円の減となった。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今後も公共施設総合管理計画等による計画的な事業執行による適正な町債発行に注力する。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厚岸町においては該当無し。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北海道厚岸町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将来負担額について最も大きい比率を占める部分は一般会計等に係る地方債の現在高であるが、令和元年度においては保育所建設事業（起債額</a:t>
          </a:r>
          <a:r>
            <a:rPr kumimoji="1" lang="en-US" altLang="ja-JP" sz="1400">
              <a:latin typeface="ＭＳ ゴシック" pitchFamily="49" charset="-128"/>
              <a:ea typeface="ＭＳ ゴシック" pitchFamily="49" charset="-128"/>
            </a:rPr>
            <a:t>783,700</a:t>
          </a:r>
          <a:r>
            <a:rPr kumimoji="1" lang="ja-JP" altLang="en-US" sz="1400">
              <a:latin typeface="ＭＳ ゴシック" pitchFamily="49" charset="-128"/>
              <a:ea typeface="ＭＳ ゴシック" pitchFamily="49" charset="-128"/>
            </a:rPr>
            <a:t>千円）や厚岸情報ネットワーク</a:t>
          </a:r>
          <a:r>
            <a:rPr kumimoji="1" lang="en-US" altLang="ja-JP" sz="1400">
              <a:latin typeface="ＭＳ ゴシック" pitchFamily="49" charset="-128"/>
              <a:ea typeface="ＭＳ ゴシック" pitchFamily="49" charset="-128"/>
            </a:rPr>
            <a:t>IP</a:t>
          </a:r>
          <a:r>
            <a:rPr kumimoji="1" lang="ja-JP" altLang="en-US" sz="1400">
              <a:latin typeface="ＭＳ ゴシック" pitchFamily="49" charset="-128"/>
              <a:ea typeface="ＭＳ ゴシック" pitchFamily="49" charset="-128"/>
            </a:rPr>
            <a:t>告知情報端末更新事業（起債額</a:t>
          </a:r>
          <a:r>
            <a:rPr kumimoji="1" lang="en-US" altLang="ja-JP" sz="1400">
              <a:latin typeface="ＭＳ ゴシック" pitchFamily="49" charset="-128"/>
              <a:ea typeface="ＭＳ ゴシック" pitchFamily="49" charset="-128"/>
            </a:rPr>
            <a:t>769,700</a:t>
          </a:r>
          <a:r>
            <a:rPr kumimoji="1" lang="ja-JP" altLang="en-US" sz="1400">
              <a:latin typeface="ＭＳ ゴシック" pitchFamily="49" charset="-128"/>
              <a:ea typeface="ＭＳ ゴシック" pitchFamily="49" charset="-128"/>
            </a:rPr>
            <a:t>千円）など、大型投資事業の施行により、地方債借入額が大幅に増加したため、前年度と比較し</a:t>
          </a:r>
          <a:r>
            <a:rPr kumimoji="1" lang="en-US" altLang="ja-JP" sz="1400">
              <a:latin typeface="ＭＳ ゴシック" pitchFamily="49" charset="-128"/>
              <a:ea typeface="ＭＳ ゴシック" pitchFamily="49" charset="-128"/>
            </a:rPr>
            <a:t>1,769</a:t>
          </a:r>
          <a:r>
            <a:rPr kumimoji="1" lang="ja-JP" altLang="en-US" sz="1400">
              <a:latin typeface="ＭＳ ゴシック" pitchFamily="49" charset="-128"/>
              <a:ea typeface="ＭＳ ゴシック" pitchFamily="49" charset="-128"/>
            </a:rPr>
            <a:t>百万円増加している。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充当可能財源等については、令和元年度における実質収支の減による基金の取り崩しに伴う充当可能基金の</a:t>
          </a:r>
          <a:r>
            <a:rPr kumimoji="1" lang="en-US" altLang="ja-JP" sz="1400">
              <a:latin typeface="ＭＳ ゴシック" pitchFamily="49" charset="-128"/>
              <a:ea typeface="ＭＳ ゴシック" pitchFamily="49" charset="-128"/>
            </a:rPr>
            <a:t>59</a:t>
          </a:r>
          <a:r>
            <a:rPr kumimoji="1" lang="ja-JP" altLang="en-US" sz="1400">
              <a:latin typeface="ＭＳ ゴシック" pitchFamily="49" charset="-128"/>
              <a:ea typeface="ＭＳ ゴシック" pitchFamily="49" charset="-128"/>
            </a:rPr>
            <a:t>百万円の減も、基準財政需要額算入見込額で</a:t>
          </a:r>
          <a:r>
            <a:rPr kumimoji="1" lang="en-US" altLang="ja-JP" sz="1400">
              <a:latin typeface="ＭＳ ゴシック" pitchFamily="49" charset="-128"/>
              <a:ea typeface="ＭＳ ゴシック" pitchFamily="49" charset="-128"/>
            </a:rPr>
            <a:t>1,294</a:t>
          </a:r>
          <a:r>
            <a:rPr kumimoji="1" lang="ja-JP" altLang="en-US" sz="1400">
              <a:latin typeface="ＭＳ ゴシック" pitchFamily="49" charset="-128"/>
              <a:ea typeface="ＭＳ ゴシック" pitchFamily="49" charset="-128"/>
            </a:rPr>
            <a:t>百万円の増により、総体では</a:t>
          </a:r>
          <a:r>
            <a:rPr kumimoji="1" lang="en-US" altLang="ja-JP" sz="1400">
              <a:latin typeface="ＭＳ ゴシック" pitchFamily="49" charset="-128"/>
              <a:ea typeface="ＭＳ ゴシック" pitchFamily="49" charset="-128"/>
            </a:rPr>
            <a:t>1,241</a:t>
          </a:r>
          <a:r>
            <a:rPr kumimoji="1" lang="ja-JP" altLang="en-US" sz="1400">
              <a:latin typeface="ＭＳ ゴシック" pitchFamily="49" charset="-128"/>
              <a:ea typeface="ＭＳ ゴシック" pitchFamily="49" charset="-128"/>
            </a:rPr>
            <a:t>百万円の増となった。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今後も引き続き、地方債における新規発行を元金償還額以下とすることを原則とし、縁故債の繰上償還を行うなど、地方債残高の減少に努める。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北海道厚岸町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令和元年度末基金残高は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百万円であり、前年度と比較し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百万円の減であった。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主な要因としては、実質収支の減による積立額の減、令和元年度の一般財源を用いる事業（除排雪等）の増額による取崩額の増によるものである。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令和元年度に施行した大型投資事業の財源として借り入れた地方債の償還については令和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年度や令和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年度開始であり、同時に地方債償還額のピークも訪れる見込みであるため、基金の減少も見込まれるものである。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・地域づくり推進基金：「自ら考え自ら行う地域づくり」事業を決起とした地域づくりの取り組みを永続的に発展させるために必要な事業に要する経費の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・ふるさと納税基金：ふるさと納税により、寄附された寄附金を適正に管理し、寄附者の意向を反映した施策に活用する。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・特定防衛施設周辺整備調整交付金事業基金：特定防衛施設周辺整備調整交付金を財源として公共用の施設の整備または事業に要する費用に充てる。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・環境保全基金：環境への負荷の軽減、環境保全活動に係る事業の円滑な実施を図る。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・老人福祉基金：老人福祉の推進に資する。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その他特定目的基金の基金残高の増加の要因としては、地域づくり推進基金が前年度と比較し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百万円の減となっているためである。積み立てした分の多くは基本的に翌年度の事業の財源となるため、将来にわたり安定的に基金に積立を行うことは難しい。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今後も町民のためになるよう、効果的な施策に活用する。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百万円であり、前年度と比較し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百万円の減であった。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主な要因としては、実質収支の減による積立額の減、令和元年度の一般財源を用いる事業（除排雪等）の増額による取崩額の増によるものである。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にて、保育所建設事業等の大型投資事業は完遂したが、今後も老朽化した公共施設の修繕や補修工事、空き家対策等に係る補助金の支出や解体事業等、見込まれる事業があるため、同基金の残高については依然として厳しい状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百万円であり、前年度と比較し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百万円の増であった。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増加の要因としては、近年の大型投資事業の施行に伴う地方債の借入による、将来の地方債償還の財源とすべく、平成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年度より当基金への積立（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百万円）を行っているためである。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にて施行した保育所建設事業等の大型投資事業の財源として借り入れた地方債のうち、辺地対策事業債や過疎対策事業債など、据置期間が短い地方債の償還が始まるため、依然として厳しい状況である。今後も引き続き、地方債における新規発行を元金償還額以下にすることを原則とし、縁故債の繰上償還を行うなど、地方債残高の減少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北海道厚岸町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9,183
9,035
739.27
12,539,751
12,121,468
416,201
5,122,253
11,270,162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71.8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令和元年度については、類似団体平均値と比較し</a:t>
          </a:r>
          <a:r>
            <a:rPr kumimoji="1" lang="en-US" altLang="ja-JP" sz="1100">
              <a:latin typeface="ＭＳ Ｐゴシック" panose="020B0600070205080204" pitchFamily="50" charset="-128"/>
              <a:ea typeface="ＭＳ Ｐゴシック" panose="020B0600070205080204" pitchFamily="50" charset="-128"/>
            </a:rPr>
            <a:t>7.2</a:t>
          </a:r>
          <a:r>
            <a:rPr kumimoji="1" lang="ja-JP" altLang="en-US" sz="1100">
              <a:latin typeface="ＭＳ Ｐゴシック" panose="020B0600070205080204" pitchFamily="50" charset="-128"/>
              <a:ea typeface="ＭＳ Ｐゴシック" panose="020B0600070205080204" pitchFamily="50" charset="-128"/>
            </a:rPr>
            <a:t>ポイント低く、有形固定資産については比較的更新が進んでいる。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老朽化している施設等については、公共施設等総合管理計画に基づいて、長寿命化・集約化及び複合化を推進し、公共施設の適正管理等に努める。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101071</xdr:rowOff>
    </xdr:from>
    <xdr:to>
      <xdr:col>23</xdr:col>
      <xdr:colOff>85090</xdr:colOff>
      <xdr:row>33</xdr:row>
      <xdr:rowOff>78105</xdr:rowOff>
    </xdr:to>
    <xdr:cxnSp macro="">
      <xdr:nvCxnSpPr>
        <xdr:cNvPr id="65" name="直線コネクタ 64"/>
        <xdr:cNvCxnSpPr/>
      </xdr:nvCxnSpPr>
      <xdr:spPr>
        <a:xfrm flipV="1">
          <a:off x="4760595" y="5501746"/>
          <a:ext cx="1270" cy="1005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81932</xdr:rowOff>
    </xdr:from>
    <xdr:ext cx="405111" cy="259045"/>
    <xdr:sp macro="" textlink="">
      <xdr:nvSpPr>
        <xdr:cNvPr id="66" name="有形固定資産減価償却率最小値テキスト"/>
        <xdr:cNvSpPr txBox="1"/>
      </xdr:nvSpPr>
      <xdr:spPr>
        <a:xfrm>
          <a:off x="4813300"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78105</xdr:rowOff>
    </xdr:from>
    <xdr:to>
      <xdr:col>23</xdr:col>
      <xdr:colOff>174625</xdr:colOff>
      <xdr:row>33</xdr:row>
      <xdr:rowOff>78105</xdr:rowOff>
    </xdr:to>
    <xdr:cxnSp macro="">
      <xdr:nvCxnSpPr>
        <xdr:cNvPr id="67" name="直線コネクタ 66"/>
        <xdr:cNvCxnSpPr/>
      </xdr:nvCxnSpPr>
      <xdr:spPr>
        <a:xfrm>
          <a:off x="4673600" y="6507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47748</xdr:rowOff>
    </xdr:from>
    <xdr:ext cx="405111" cy="259045"/>
    <xdr:sp macro="" textlink="">
      <xdr:nvSpPr>
        <xdr:cNvPr id="68" name="有形固定資産減価償却率最大値テキスト"/>
        <xdr:cNvSpPr txBox="1"/>
      </xdr:nvSpPr>
      <xdr:spPr>
        <a:xfrm>
          <a:off x="4813300" y="5276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101071</xdr:rowOff>
    </xdr:from>
    <xdr:to>
      <xdr:col>23</xdr:col>
      <xdr:colOff>174625</xdr:colOff>
      <xdr:row>27</xdr:row>
      <xdr:rowOff>101071</xdr:rowOff>
    </xdr:to>
    <xdr:cxnSp macro="">
      <xdr:nvCxnSpPr>
        <xdr:cNvPr id="69" name="直線コネクタ 68"/>
        <xdr:cNvCxnSpPr/>
      </xdr:nvCxnSpPr>
      <xdr:spPr>
        <a:xfrm>
          <a:off x="4673600" y="550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43303</xdr:rowOff>
    </xdr:from>
    <xdr:ext cx="405111" cy="259045"/>
    <xdr:sp macro="" textlink="">
      <xdr:nvSpPr>
        <xdr:cNvPr id="70" name="有形固定資産減価償却率平均値テキスト"/>
        <xdr:cNvSpPr txBox="1"/>
      </xdr:nvSpPr>
      <xdr:spPr>
        <a:xfrm>
          <a:off x="4813300" y="5958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64876</xdr:rowOff>
    </xdr:from>
    <xdr:to>
      <xdr:col>23</xdr:col>
      <xdr:colOff>136525</xdr:colOff>
      <xdr:row>30</xdr:row>
      <xdr:rowOff>166476</xdr:rowOff>
    </xdr:to>
    <xdr:sp macro="" textlink="">
      <xdr:nvSpPr>
        <xdr:cNvPr id="71" name="フローチャート: 判断 70"/>
        <xdr:cNvSpPr/>
      </xdr:nvSpPr>
      <xdr:spPr>
        <a:xfrm>
          <a:off x="4711700" y="59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70273</xdr:rowOff>
    </xdr:from>
    <xdr:to>
      <xdr:col>19</xdr:col>
      <xdr:colOff>187325</xdr:colOff>
      <xdr:row>31</xdr:row>
      <xdr:rowOff>423</xdr:rowOff>
    </xdr:to>
    <xdr:sp macro="" textlink="">
      <xdr:nvSpPr>
        <xdr:cNvPr id="72" name="フローチャート: 判断 71"/>
        <xdr:cNvSpPr/>
      </xdr:nvSpPr>
      <xdr:spPr>
        <a:xfrm>
          <a:off x="4000500" y="5985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36089</xdr:rowOff>
    </xdr:from>
    <xdr:to>
      <xdr:col>15</xdr:col>
      <xdr:colOff>187325</xdr:colOff>
      <xdr:row>30</xdr:row>
      <xdr:rowOff>137689</xdr:rowOff>
    </xdr:to>
    <xdr:sp macro="" textlink="">
      <xdr:nvSpPr>
        <xdr:cNvPr id="73" name="フローチャート: 判断 72"/>
        <xdr:cNvSpPr/>
      </xdr:nvSpPr>
      <xdr:spPr>
        <a:xfrm>
          <a:off x="3238500" y="595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xdr:rowOff>
    </xdr:from>
    <xdr:to>
      <xdr:col>11</xdr:col>
      <xdr:colOff>187325</xdr:colOff>
      <xdr:row>30</xdr:row>
      <xdr:rowOff>101706</xdr:rowOff>
    </xdr:to>
    <xdr:sp macro="" textlink="">
      <xdr:nvSpPr>
        <xdr:cNvPr id="74" name="フローチャート: 判断 73"/>
        <xdr:cNvSpPr/>
      </xdr:nvSpPr>
      <xdr:spPr>
        <a:xfrm>
          <a:off x="2476500" y="591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153564</xdr:rowOff>
    </xdr:from>
    <xdr:to>
      <xdr:col>7</xdr:col>
      <xdr:colOff>187325</xdr:colOff>
      <xdr:row>30</xdr:row>
      <xdr:rowOff>83714</xdr:rowOff>
    </xdr:to>
    <xdr:sp macro="" textlink="">
      <xdr:nvSpPr>
        <xdr:cNvPr id="75" name="フローチャート: 判断 74"/>
        <xdr:cNvSpPr/>
      </xdr:nvSpPr>
      <xdr:spPr>
        <a:xfrm>
          <a:off x="1714500" y="589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106786</xdr:rowOff>
    </xdr:from>
    <xdr:to>
      <xdr:col>23</xdr:col>
      <xdr:colOff>136525</xdr:colOff>
      <xdr:row>30</xdr:row>
      <xdr:rowOff>36936</xdr:rowOff>
    </xdr:to>
    <xdr:sp macro="" textlink="">
      <xdr:nvSpPr>
        <xdr:cNvPr id="81" name="楕円 80"/>
        <xdr:cNvSpPr/>
      </xdr:nvSpPr>
      <xdr:spPr>
        <a:xfrm>
          <a:off x="4711700" y="585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129663</xdr:rowOff>
    </xdr:from>
    <xdr:ext cx="405111" cy="259045"/>
    <xdr:sp macro="" textlink="">
      <xdr:nvSpPr>
        <xdr:cNvPr id="82" name="有形固定資産減価償却率該当値テキスト"/>
        <xdr:cNvSpPr txBox="1"/>
      </xdr:nvSpPr>
      <xdr:spPr>
        <a:xfrm>
          <a:off x="4813300" y="570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29422</xdr:rowOff>
    </xdr:from>
    <xdr:to>
      <xdr:col>19</xdr:col>
      <xdr:colOff>187325</xdr:colOff>
      <xdr:row>29</xdr:row>
      <xdr:rowOff>131022</xdr:rowOff>
    </xdr:to>
    <xdr:sp macro="" textlink="">
      <xdr:nvSpPr>
        <xdr:cNvPr id="83" name="楕円 82"/>
        <xdr:cNvSpPr/>
      </xdr:nvSpPr>
      <xdr:spPr>
        <a:xfrm>
          <a:off x="4000500" y="577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80222</xdr:rowOff>
    </xdr:from>
    <xdr:to>
      <xdr:col>23</xdr:col>
      <xdr:colOff>85725</xdr:colOff>
      <xdr:row>29</xdr:row>
      <xdr:rowOff>157586</xdr:rowOff>
    </xdr:to>
    <xdr:cxnSp macro="">
      <xdr:nvCxnSpPr>
        <xdr:cNvPr id="84" name="直線コネクタ 83"/>
        <xdr:cNvCxnSpPr/>
      </xdr:nvCxnSpPr>
      <xdr:spPr>
        <a:xfrm>
          <a:off x="4051300" y="5823797"/>
          <a:ext cx="711200" cy="77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90593</xdr:rowOff>
    </xdr:from>
    <xdr:to>
      <xdr:col>15</xdr:col>
      <xdr:colOff>187325</xdr:colOff>
      <xdr:row>30</xdr:row>
      <xdr:rowOff>20743</xdr:rowOff>
    </xdr:to>
    <xdr:sp macro="" textlink="">
      <xdr:nvSpPr>
        <xdr:cNvPr id="85" name="楕円 84"/>
        <xdr:cNvSpPr/>
      </xdr:nvSpPr>
      <xdr:spPr>
        <a:xfrm>
          <a:off x="3238500" y="583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80222</xdr:rowOff>
    </xdr:from>
    <xdr:to>
      <xdr:col>19</xdr:col>
      <xdr:colOff>136525</xdr:colOff>
      <xdr:row>29</xdr:row>
      <xdr:rowOff>141393</xdr:rowOff>
    </xdr:to>
    <xdr:cxnSp macro="">
      <xdr:nvCxnSpPr>
        <xdr:cNvPr id="86" name="直線コネクタ 85"/>
        <xdr:cNvCxnSpPr/>
      </xdr:nvCxnSpPr>
      <xdr:spPr>
        <a:xfrm flipV="1">
          <a:off x="3289300" y="5823797"/>
          <a:ext cx="762000" cy="6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29210</xdr:rowOff>
    </xdr:from>
    <xdr:to>
      <xdr:col>11</xdr:col>
      <xdr:colOff>187325</xdr:colOff>
      <xdr:row>26</xdr:row>
      <xdr:rowOff>130810</xdr:rowOff>
    </xdr:to>
    <xdr:sp macro="" textlink="">
      <xdr:nvSpPr>
        <xdr:cNvPr id="87" name="楕円 86"/>
        <xdr:cNvSpPr/>
      </xdr:nvSpPr>
      <xdr:spPr>
        <a:xfrm>
          <a:off x="2476500" y="525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26</xdr:row>
      <xdr:rowOff>80010</xdr:rowOff>
    </xdr:from>
    <xdr:to>
      <xdr:col>15</xdr:col>
      <xdr:colOff>136525</xdr:colOff>
      <xdr:row>29</xdr:row>
      <xdr:rowOff>141393</xdr:rowOff>
    </xdr:to>
    <xdr:cxnSp macro="">
      <xdr:nvCxnSpPr>
        <xdr:cNvPr id="88" name="直線コネクタ 87"/>
        <xdr:cNvCxnSpPr/>
      </xdr:nvCxnSpPr>
      <xdr:spPr>
        <a:xfrm>
          <a:off x="2527300" y="5309235"/>
          <a:ext cx="762000" cy="575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163000</xdr:rowOff>
    </xdr:from>
    <xdr:ext cx="405111" cy="259045"/>
    <xdr:sp macro="" textlink="">
      <xdr:nvSpPr>
        <xdr:cNvPr id="89" name="n_1aveValue有形固定資産減価償却率"/>
        <xdr:cNvSpPr txBox="1"/>
      </xdr:nvSpPr>
      <xdr:spPr>
        <a:xfrm>
          <a:off x="3836044" y="6078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128816</xdr:rowOff>
    </xdr:from>
    <xdr:ext cx="405111" cy="259045"/>
    <xdr:sp macro="" textlink="">
      <xdr:nvSpPr>
        <xdr:cNvPr id="90" name="n_2aveValue有形固定資産減価償却率"/>
        <xdr:cNvSpPr txBox="1"/>
      </xdr:nvSpPr>
      <xdr:spPr>
        <a:xfrm>
          <a:off x="3086744" y="604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92833</xdr:rowOff>
    </xdr:from>
    <xdr:ext cx="405111" cy="259045"/>
    <xdr:sp macro="" textlink="">
      <xdr:nvSpPr>
        <xdr:cNvPr id="91" name="n_3aveValue有形固定資産減価償却率"/>
        <xdr:cNvSpPr txBox="1"/>
      </xdr:nvSpPr>
      <xdr:spPr>
        <a:xfrm>
          <a:off x="2324744" y="6007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100241</xdr:rowOff>
    </xdr:from>
    <xdr:ext cx="405111" cy="259045"/>
    <xdr:sp macro="" textlink="">
      <xdr:nvSpPr>
        <xdr:cNvPr id="92" name="n_4aveValue有形固定資産減価償却率"/>
        <xdr:cNvSpPr txBox="1"/>
      </xdr:nvSpPr>
      <xdr:spPr>
        <a:xfrm>
          <a:off x="1562744" y="567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147549</xdr:rowOff>
    </xdr:from>
    <xdr:ext cx="405111" cy="259045"/>
    <xdr:sp macro="" textlink="">
      <xdr:nvSpPr>
        <xdr:cNvPr id="93" name="n_1mainValue有形固定資産減価償却率"/>
        <xdr:cNvSpPr txBox="1"/>
      </xdr:nvSpPr>
      <xdr:spPr>
        <a:xfrm>
          <a:off x="3836044" y="5548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37270</xdr:rowOff>
    </xdr:from>
    <xdr:ext cx="405111" cy="259045"/>
    <xdr:sp macro="" textlink="">
      <xdr:nvSpPr>
        <xdr:cNvPr id="94" name="n_2mainValue有形固定資産減価償却率"/>
        <xdr:cNvSpPr txBox="1"/>
      </xdr:nvSpPr>
      <xdr:spPr>
        <a:xfrm>
          <a:off x="3086744" y="5609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24</xdr:row>
      <xdr:rowOff>147337</xdr:rowOff>
    </xdr:from>
    <xdr:ext cx="405111" cy="259045"/>
    <xdr:sp macro="" textlink="">
      <xdr:nvSpPr>
        <xdr:cNvPr id="95" name="n_3mainValue有形固定資産減価償却率"/>
        <xdr:cNvSpPr txBox="1"/>
      </xdr:nvSpPr>
      <xdr:spPr>
        <a:xfrm>
          <a:off x="2324744" y="503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[ 825.3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令和元年度については、類似団体平均値と比較し</a:t>
          </a:r>
          <a:r>
            <a:rPr kumimoji="1" lang="en-US" altLang="ja-JP" sz="1100">
              <a:latin typeface="ＭＳ Ｐゴシック" panose="020B0600070205080204" pitchFamily="50" charset="-128"/>
              <a:ea typeface="ＭＳ Ｐゴシック" panose="020B0600070205080204" pitchFamily="50" charset="-128"/>
            </a:rPr>
            <a:t>419.3</a:t>
          </a:r>
          <a:r>
            <a:rPr kumimoji="1" lang="ja-JP" altLang="en-US" sz="1100">
              <a:latin typeface="ＭＳ Ｐゴシック" panose="020B0600070205080204" pitchFamily="50" charset="-128"/>
              <a:ea typeface="ＭＳ Ｐゴシック" panose="020B0600070205080204" pitchFamily="50" charset="-128"/>
            </a:rPr>
            <a:t>ポイント超過している。北海道平均と比較しても</a:t>
          </a:r>
          <a:r>
            <a:rPr kumimoji="1" lang="en-US" altLang="ja-JP" sz="1100">
              <a:latin typeface="ＭＳ Ｐゴシック" panose="020B0600070205080204" pitchFamily="50" charset="-128"/>
              <a:ea typeface="ＭＳ Ｐゴシック" panose="020B0600070205080204" pitchFamily="50" charset="-128"/>
            </a:rPr>
            <a:t>148.1</a:t>
          </a:r>
          <a:r>
            <a:rPr kumimoji="1" lang="ja-JP" altLang="en-US" sz="1100">
              <a:latin typeface="ＭＳ Ｐゴシック" panose="020B0600070205080204" pitchFamily="50" charset="-128"/>
              <a:ea typeface="ＭＳ Ｐゴシック" panose="020B0600070205080204" pitchFamily="50" charset="-128"/>
            </a:rPr>
            <a:t>ポイント超過しており、これは有形固定資産の更新に伴う地方債の借入等が影響している。　</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大型投資事業の適切な取捨選択による地方債の新規発行の抑制等により、後世への負担を軽減するよう財政の健全化を図る。</a:t>
          </a:r>
        </a:p>
      </xdr:txBody>
    </xdr:sp>
    <xdr:clientData/>
  </xdr:twoCellAnchor>
  <xdr:oneCellAnchor>
    <xdr:from>
      <xdr:col>57</xdr:col>
      <xdr:colOff>111125</xdr:colOff>
      <xdr:row>23</xdr:row>
      <xdr:rowOff>47625</xdr:rowOff>
    </xdr:from>
    <xdr:ext cx="349839" cy="225703"/>
    <xdr:sp macro="" textlink="">
      <xdr:nvSpPr>
        <xdr:cNvPr id="109" name="テキスト ボックス 10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1" name="テキスト ボックス 110"/>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2" name="直線コネクタ 111"/>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3" name="テキスト ボックス 112"/>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4" name="直線コネクタ 113"/>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5" name="テキスト ボックス 114"/>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6" name="直線コネクタ 115"/>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7" name="テキスト ボックス 116"/>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8" name="直線コネクタ 117"/>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9" name="テキスト ボックス 118"/>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0" name="直線コネクタ 119"/>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1" name="テキスト ボックス 120"/>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2" name="直線コネクタ 121"/>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3" name="テキスト ボックス 122"/>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80609</xdr:rowOff>
    </xdr:to>
    <xdr:cxnSp macro="">
      <xdr:nvCxnSpPr>
        <xdr:cNvPr id="126" name="直線コネクタ 125"/>
        <xdr:cNvCxnSpPr/>
      </xdr:nvCxnSpPr>
      <xdr:spPr>
        <a:xfrm flipV="1">
          <a:off x="14793595" y="5261428"/>
          <a:ext cx="1269" cy="1420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84436</xdr:rowOff>
    </xdr:from>
    <xdr:ext cx="469744" cy="259045"/>
    <xdr:sp macro="" textlink="">
      <xdr:nvSpPr>
        <xdr:cNvPr id="127" name="債務償還比率最小値テキスト"/>
        <xdr:cNvSpPr txBox="1"/>
      </xdr:nvSpPr>
      <xdr:spPr>
        <a:xfrm>
          <a:off x="14846300" y="668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80609</xdr:rowOff>
    </xdr:from>
    <xdr:to>
      <xdr:col>76</xdr:col>
      <xdr:colOff>111125</xdr:colOff>
      <xdr:row>34</xdr:row>
      <xdr:rowOff>80609</xdr:rowOff>
    </xdr:to>
    <xdr:cxnSp macro="">
      <xdr:nvCxnSpPr>
        <xdr:cNvPr id="128" name="直線コネクタ 127"/>
        <xdr:cNvCxnSpPr/>
      </xdr:nvCxnSpPr>
      <xdr:spPr>
        <a:xfrm>
          <a:off x="14706600" y="668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9"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0" name="直線コネクタ 129"/>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116041</xdr:rowOff>
    </xdr:from>
    <xdr:ext cx="469744" cy="259045"/>
    <xdr:sp macro="" textlink="">
      <xdr:nvSpPr>
        <xdr:cNvPr id="131" name="債務償還比率平均値テキスト"/>
        <xdr:cNvSpPr txBox="1"/>
      </xdr:nvSpPr>
      <xdr:spPr>
        <a:xfrm>
          <a:off x="14846300" y="5688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93164</xdr:rowOff>
    </xdr:from>
    <xdr:to>
      <xdr:col>76</xdr:col>
      <xdr:colOff>73025</xdr:colOff>
      <xdr:row>30</xdr:row>
      <xdr:rowOff>23314</xdr:rowOff>
    </xdr:to>
    <xdr:sp macro="" textlink="">
      <xdr:nvSpPr>
        <xdr:cNvPr id="132" name="フローチャート: 判断 131"/>
        <xdr:cNvSpPr/>
      </xdr:nvSpPr>
      <xdr:spPr>
        <a:xfrm>
          <a:off x="147447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110281</xdr:rowOff>
    </xdr:from>
    <xdr:to>
      <xdr:col>72</xdr:col>
      <xdr:colOff>123825</xdr:colOff>
      <xdr:row>30</xdr:row>
      <xdr:rowOff>40431</xdr:rowOff>
    </xdr:to>
    <xdr:sp macro="" textlink="">
      <xdr:nvSpPr>
        <xdr:cNvPr id="133" name="フローチャート: 判断 132"/>
        <xdr:cNvSpPr/>
      </xdr:nvSpPr>
      <xdr:spPr>
        <a:xfrm>
          <a:off x="14033500" y="585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98407</xdr:rowOff>
    </xdr:from>
    <xdr:to>
      <xdr:col>68</xdr:col>
      <xdr:colOff>123825</xdr:colOff>
      <xdr:row>30</xdr:row>
      <xdr:rowOff>28557</xdr:rowOff>
    </xdr:to>
    <xdr:sp macro="" textlink="">
      <xdr:nvSpPr>
        <xdr:cNvPr id="134" name="フローチャート: 判断 133"/>
        <xdr:cNvSpPr/>
      </xdr:nvSpPr>
      <xdr:spPr>
        <a:xfrm>
          <a:off x="13271500" y="584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70340</xdr:rowOff>
    </xdr:from>
    <xdr:to>
      <xdr:col>64</xdr:col>
      <xdr:colOff>123825</xdr:colOff>
      <xdr:row>30</xdr:row>
      <xdr:rowOff>490</xdr:rowOff>
    </xdr:to>
    <xdr:sp macro="" textlink="">
      <xdr:nvSpPr>
        <xdr:cNvPr id="135" name="フローチャート: 判断 134"/>
        <xdr:cNvSpPr/>
      </xdr:nvSpPr>
      <xdr:spPr>
        <a:xfrm>
          <a:off x="12509500" y="581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36413</xdr:rowOff>
    </xdr:from>
    <xdr:to>
      <xdr:col>60</xdr:col>
      <xdr:colOff>123825</xdr:colOff>
      <xdr:row>29</xdr:row>
      <xdr:rowOff>138013</xdr:rowOff>
    </xdr:to>
    <xdr:sp macro="" textlink="">
      <xdr:nvSpPr>
        <xdr:cNvPr id="136" name="フローチャート: 判断 135"/>
        <xdr:cNvSpPr/>
      </xdr:nvSpPr>
      <xdr:spPr>
        <a:xfrm>
          <a:off x="11747500" y="5779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53984</xdr:rowOff>
    </xdr:from>
    <xdr:to>
      <xdr:col>76</xdr:col>
      <xdr:colOff>73025</xdr:colOff>
      <xdr:row>33</xdr:row>
      <xdr:rowOff>155584</xdr:rowOff>
    </xdr:to>
    <xdr:sp macro="" textlink="">
      <xdr:nvSpPr>
        <xdr:cNvPr id="142" name="楕円 141"/>
        <xdr:cNvSpPr/>
      </xdr:nvSpPr>
      <xdr:spPr>
        <a:xfrm>
          <a:off x="14744700" y="648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32411</xdr:rowOff>
    </xdr:from>
    <xdr:ext cx="469744" cy="259045"/>
    <xdr:sp macro="" textlink="">
      <xdr:nvSpPr>
        <xdr:cNvPr id="143" name="債務償還比率該当値テキスト"/>
        <xdr:cNvSpPr txBox="1"/>
      </xdr:nvSpPr>
      <xdr:spPr>
        <a:xfrm>
          <a:off x="14846300" y="6461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160165</xdr:rowOff>
    </xdr:from>
    <xdr:to>
      <xdr:col>72</xdr:col>
      <xdr:colOff>123825</xdr:colOff>
      <xdr:row>32</xdr:row>
      <xdr:rowOff>90315</xdr:rowOff>
    </xdr:to>
    <xdr:sp macro="" textlink="">
      <xdr:nvSpPr>
        <xdr:cNvPr id="144" name="楕円 143"/>
        <xdr:cNvSpPr/>
      </xdr:nvSpPr>
      <xdr:spPr>
        <a:xfrm>
          <a:off x="14033500" y="624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39515</xdr:rowOff>
    </xdr:from>
    <xdr:to>
      <xdr:col>76</xdr:col>
      <xdr:colOff>22225</xdr:colOff>
      <xdr:row>33</xdr:row>
      <xdr:rowOff>104784</xdr:rowOff>
    </xdr:to>
    <xdr:cxnSp macro="">
      <xdr:nvCxnSpPr>
        <xdr:cNvPr id="145" name="直線コネクタ 144"/>
        <xdr:cNvCxnSpPr/>
      </xdr:nvCxnSpPr>
      <xdr:spPr>
        <a:xfrm>
          <a:off x="14084300" y="6297440"/>
          <a:ext cx="711200" cy="236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78740</xdr:rowOff>
    </xdr:from>
    <xdr:to>
      <xdr:col>68</xdr:col>
      <xdr:colOff>123825</xdr:colOff>
      <xdr:row>32</xdr:row>
      <xdr:rowOff>8890</xdr:rowOff>
    </xdr:to>
    <xdr:sp macro="" textlink="">
      <xdr:nvSpPr>
        <xdr:cNvPr id="146" name="楕円 145"/>
        <xdr:cNvSpPr/>
      </xdr:nvSpPr>
      <xdr:spPr>
        <a:xfrm>
          <a:off x="13271500" y="616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129540</xdr:rowOff>
    </xdr:from>
    <xdr:to>
      <xdr:col>72</xdr:col>
      <xdr:colOff>73025</xdr:colOff>
      <xdr:row>32</xdr:row>
      <xdr:rowOff>39515</xdr:rowOff>
    </xdr:to>
    <xdr:cxnSp macro="">
      <xdr:nvCxnSpPr>
        <xdr:cNvPr id="147" name="直線コネクタ 146"/>
        <xdr:cNvCxnSpPr/>
      </xdr:nvCxnSpPr>
      <xdr:spPr>
        <a:xfrm>
          <a:off x="13322300" y="6216015"/>
          <a:ext cx="762000" cy="8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5642</xdr:rowOff>
    </xdr:from>
    <xdr:to>
      <xdr:col>64</xdr:col>
      <xdr:colOff>123825</xdr:colOff>
      <xdr:row>31</xdr:row>
      <xdr:rowOff>107242</xdr:rowOff>
    </xdr:to>
    <xdr:sp macro="" textlink="">
      <xdr:nvSpPr>
        <xdr:cNvPr id="148" name="楕円 147"/>
        <xdr:cNvSpPr/>
      </xdr:nvSpPr>
      <xdr:spPr>
        <a:xfrm>
          <a:off x="12509500" y="609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56442</xdr:rowOff>
    </xdr:from>
    <xdr:to>
      <xdr:col>68</xdr:col>
      <xdr:colOff>73025</xdr:colOff>
      <xdr:row>31</xdr:row>
      <xdr:rowOff>129540</xdr:rowOff>
    </xdr:to>
    <xdr:cxnSp macro="">
      <xdr:nvCxnSpPr>
        <xdr:cNvPr id="149" name="直線コネクタ 148"/>
        <xdr:cNvCxnSpPr/>
      </xdr:nvCxnSpPr>
      <xdr:spPr>
        <a:xfrm>
          <a:off x="12560300" y="6142917"/>
          <a:ext cx="762000" cy="73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113711</xdr:rowOff>
    </xdr:from>
    <xdr:to>
      <xdr:col>60</xdr:col>
      <xdr:colOff>123825</xdr:colOff>
      <xdr:row>31</xdr:row>
      <xdr:rowOff>43861</xdr:rowOff>
    </xdr:to>
    <xdr:sp macro="" textlink="">
      <xdr:nvSpPr>
        <xdr:cNvPr id="150" name="楕円 149"/>
        <xdr:cNvSpPr/>
      </xdr:nvSpPr>
      <xdr:spPr>
        <a:xfrm>
          <a:off x="11747500" y="602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164511</xdr:rowOff>
    </xdr:from>
    <xdr:to>
      <xdr:col>64</xdr:col>
      <xdr:colOff>73025</xdr:colOff>
      <xdr:row>31</xdr:row>
      <xdr:rowOff>56442</xdr:rowOff>
    </xdr:to>
    <xdr:cxnSp macro="">
      <xdr:nvCxnSpPr>
        <xdr:cNvPr id="151" name="直線コネクタ 150"/>
        <xdr:cNvCxnSpPr/>
      </xdr:nvCxnSpPr>
      <xdr:spPr>
        <a:xfrm>
          <a:off x="11798300" y="6079536"/>
          <a:ext cx="762000" cy="63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56958</xdr:rowOff>
    </xdr:from>
    <xdr:ext cx="469744" cy="259045"/>
    <xdr:sp macro="" textlink="">
      <xdr:nvSpPr>
        <xdr:cNvPr id="152" name="n_1aveValue債務償還比率"/>
        <xdr:cNvSpPr txBox="1"/>
      </xdr:nvSpPr>
      <xdr:spPr>
        <a:xfrm>
          <a:off x="13836727" y="562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45084</xdr:rowOff>
    </xdr:from>
    <xdr:ext cx="469744" cy="259045"/>
    <xdr:sp macro="" textlink="">
      <xdr:nvSpPr>
        <xdr:cNvPr id="153" name="n_2aveValue債務償還比率"/>
        <xdr:cNvSpPr txBox="1"/>
      </xdr:nvSpPr>
      <xdr:spPr>
        <a:xfrm>
          <a:off x="13087427" y="561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17017</xdr:rowOff>
    </xdr:from>
    <xdr:ext cx="469744" cy="259045"/>
    <xdr:sp macro="" textlink="">
      <xdr:nvSpPr>
        <xdr:cNvPr id="154" name="n_3aveValue債務償還比率"/>
        <xdr:cNvSpPr txBox="1"/>
      </xdr:nvSpPr>
      <xdr:spPr>
        <a:xfrm>
          <a:off x="12325427" y="5589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154540</xdr:rowOff>
    </xdr:from>
    <xdr:ext cx="469744" cy="259045"/>
    <xdr:sp macro="" textlink="">
      <xdr:nvSpPr>
        <xdr:cNvPr id="155" name="n_4aveValue債務償還比率"/>
        <xdr:cNvSpPr txBox="1"/>
      </xdr:nvSpPr>
      <xdr:spPr>
        <a:xfrm>
          <a:off x="11563427" y="5555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81442</xdr:rowOff>
    </xdr:from>
    <xdr:ext cx="469744" cy="259045"/>
    <xdr:sp macro="" textlink="">
      <xdr:nvSpPr>
        <xdr:cNvPr id="156" name="n_1mainValue債務償還比率"/>
        <xdr:cNvSpPr txBox="1"/>
      </xdr:nvSpPr>
      <xdr:spPr>
        <a:xfrm>
          <a:off x="13836727" y="6339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17</xdr:rowOff>
    </xdr:from>
    <xdr:ext cx="469744" cy="259045"/>
    <xdr:sp macro="" textlink="">
      <xdr:nvSpPr>
        <xdr:cNvPr id="157" name="n_2mainValue債務償還比率"/>
        <xdr:cNvSpPr txBox="1"/>
      </xdr:nvSpPr>
      <xdr:spPr>
        <a:xfrm>
          <a:off x="13087427" y="6257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98369</xdr:rowOff>
    </xdr:from>
    <xdr:ext cx="469744" cy="259045"/>
    <xdr:sp macro="" textlink="">
      <xdr:nvSpPr>
        <xdr:cNvPr id="158" name="n_3mainValue債務償還比率"/>
        <xdr:cNvSpPr txBox="1"/>
      </xdr:nvSpPr>
      <xdr:spPr>
        <a:xfrm>
          <a:off x="12325427" y="6184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34988</xdr:rowOff>
    </xdr:from>
    <xdr:ext cx="469744" cy="259045"/>
    <xdr:sp macro="" textlink="">
      <xdr:nvSpPr>
        <xdr:cNvPr id="159" name="n_4mainValue債務償還比率"/>
        <xdr:cNvSpPr txBox="1"/>
      </xdr:nvSpPr>
      <xdr:spPr>
        <a:xfrm>
          <a:off x="11563427" y="6121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北海道厚岸町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9,183
9,035
739.27
12,539,751
12,121,468
416,201
5,122,253
11,270,162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71.8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40277</xdr:rowOff>
    </xdr:to>
    <xdr:cxnSp macro="">
      <xdr:nvCxnSpPr>
        <xdr:cNvPr id="58" name="直線コネクタ 57"/>
        <xdr:cNvCxnSpPr/>
      </xdr:nvCxnSpPr>
      <xdr:spPr>
        <a:xfrm flipV="1">
          <a:off x="4634865" y="5693228"/>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44104</xdr:rowOff>
    </xdr:from>
    <xdr:ext cx="405111" cy="259045"/>
    <xdr:sp macro="" textlink="">
      <xdr:nvSpPr>
        <xdr:cNvPr id="59" name="【道路】&#10;有形固定資産減価償却率最小値テキスト"/>
        <xdr:cNvSpPr txBox="1"/>
      </xdr:nvSpPr>
      <xdr:spPr>
        <a:xfrm>
          <a:off x="4673600" y="724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40277</xdr:rowOff>
    </xdr:from>
    <xdr:to>
      <xdr:col>24</xdr:col>
      <xdr:colOff>152400</xdr:colOff>
      <xdr:row>42</xdr:row>
      <xdr:rowOff>40277</xdr:rowOff>
    </xdr:to>
    <xdr:cxnSp macro="">
      <xdr:nvCxnSpPr>
        <xdr:cNvPr id="60" name="直線コネクタ 59"/>
        <xdr:cNvCxnSpPr/>
      </xdr:nvCxnSpPr>
      <xdr:spPr>
        <a:xfrm>
          <a:off x="4546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道路】&#10;有形固定資産減価償却率最大値テキスト"/>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111596</xdr:rowOff>
    </xdr:from>
    <xdr:ext cx="405111" cy="259045"/>
    <xdr:sp macro="" textlink="">
      <xdr:nvSpPr>
        <xdr:cNvPr id="63" name="【道路】&#10;有形固定資産減価償却率平均値テキスト"/>
        <xdr:cNvSpPr txBox="1"/>
      </xdr:nvSpPr>
      <xdr:spPr>
        <a:xfrm>
          <a:off x="4673600" y="6626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102144</xdr:rowOff>
    </xdr:from>
    <xdr:to>
      <xdr:col>20</xdr:col>
      <xdr:colOff>38100</xdr:colOff>
      <xdr:row>39</xdr:row>
      <xdr:rowOff>32294</xdr:rowOff>
    </xdr:to>
    <xdr:sp macro="" textlink="">
      <xdr:nvSpPr>
        <xdr:cNvPr id="65" name="フローチャート: 判断 64"/>
        <xdr:cNvSpPr/>
      </xdr:nvSpPr>
      <xdr:spPr>
        <a:xfrm>
          <a:off x="3746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48260</xdr:rowOff>
    </xdr:from>
    <xdr:to>
      <xdr:col>15</xdr:col>
      <xdr:colOff>101600</xdr:colOff>
      <xdr:row>38</xdr:row>
      <xdr:rowOff>149860</xdr:rowOff>
    </xdr:to>
    <xdr:sp macro="" textlink="">
      <xdr:nvSpPr>
        <xdr:cNvPr id="66" name="フローチャート: 判断 65"/>
        <xdr:cNvSpPr/>
      </xdr:nvSpPr>
      <xdr:spPr>
        <a:xfrm>
          <a:off x="2857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25400</xdr:rowOff>
    </xdr:from>
    <xdr:to>
      <xdr:col>10</xdr:col>
      <xdr:colOff>165100</xdr:colOff>
      <xdr:row>38</xdr:row>
      <xdr:rowOff>127000</xdr:rowOff>
    </xdr:to>
    <xdr:sp macro="" textlink="">
      <xdr:nvSpPr>
        <xdr:cNvPr id="67" name="フローチャート: 判断 66"/>
        <xdr:cNvSpPr/>
      </xdr:nvSpPr>
      <xdr:spPr>
        <a:xfrm>
          <a:off x="196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9072</xdr:rowOff>
    </xdr:from>
    <xdr:to>
      <xdr:col>6</xdr:col>
      <xdr:colOff>38100</xdr:colOff>
      <xdr:row>38</xdr:row>
      <xdr:rowOff>110672</xdr:rowOff>
    </xdr:to>
    <xdr:sp macro="" textlink="">
      <xdr:nvSpPr>
        <xdr:cNvPr id="68" name="フローチャート: 判断 67"/>
        <xdr:cNvSpPr/>
      </xdr:nvSpPr>
      <xdr:spPr>
        <a:xfrm>
          <a:off x="1079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23767</xdr:rowOff>
    </xdr:from>
    <xdr:to>
      <xdr:col>24</xdr:col>
      <xdr:colOff>114300</xdr:colOff>
      <xdr:row>38</xdr:row>
      <xdr:rowOff>125367</xdr:rowOff>
    </xdr:to>
    <xdr:sp macro="" textlink="">
      <xdr:nvSpPr>
        <xdr:cNvPr id="74" name="楕円 73"/>
        <xdr:cNvSpPr/>
      </xdr:nvSpPr>
      <xdr:spPr>
        <a:xfrm>
          <a:off x="4584700" y="653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46644</xdr:rowOff>
    </xdr:from>
    <xdr:ext cx="405111" cy="259045"/>
    <xdr:sp macro="" textlink="">
      <xdr:nvSpPr>
        <xdr:cNvPr id="75" name="【道路】&#10;有形固定資産減価償却率該当値テキスト"/>
        <xdr:cNvSpPr txBox="1"/>
      </xdr:nvSpPr>
      <xdr:spPr>
        <a:xfrm>
          <a:off x="4673600" y="6390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165826</xdr:rowOff>
    </xdr:from>
    <xdr:to>
      <xdr:col>20</xdr:col>
      <xdr:colOff>38100</xdr:colOff>
      <xdr:row>38</xdr:row>
      <xdr:rowOff>95976</xdr:rowOff>
    </xdr:to>
    <xdr:sp macro="" textlink="">
      <xdr:nvSpPr>
        <xdr:cNvPr id="76" name="楕円 75"/>
        <xdr:cNvSpPr/>
      </xdr:nvSpPr>
      <xdr:spPr>
        <a:xfrm>
          <a:off x="3746500" y="650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45176</xdr:rowOff>
    </xdr:from>
    <xdr:to>
      <xdr:col>24</xdr:col>
      <xdr:colOff>63500</xdr:colOff>
      <xdr:row>38</xdr:row>
      <xdr:rowOff>74567</xdr:rowOff>
    </xdr:to>
    <xdr:cxnSp macro="">
      <xdr:nvCxnSpPr>
        <xdr:cNvPr id="77" name="直線コネクタ 76"/>
        <xdr:cNvCxnSpPr/>
      </xdr:nvCxnSpPr>
      <xdr:spPr>
        <a:xfrm>
          <a:off x="3797300" y="6560276"/>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97246</xdr:rowOff>
    </xdr:from>
    <xdr:to>
      <xdr:col>15</xdr:col>
      <xdr:colOff>101600</xdr:colOff>
      <xdr:row>38</xdr:row>
      <xdr:rowOff>27395</xdr:rowOff>
    </xdr:to>
    <xdr:sp macro="" textlink="">
      <xdr:nvSpPr>
        <xdr:cNvPr id="78" name="楕円 77"/>
        <xdr:cNvSpPr/>
      </xdr:nvSpPr>
      <xdr:spPr>
        <a:xfrm>
          <a:off x="2857500" y="644089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148046</xdr:rowOff>
    </xdr:from>
    <xdr:to>
      <xdr:col>19</xdr:col>
      <xdr:colOff>177800</xdr:colOff>
      <xdr:row>38</xdr:row>
      <xdr:rowOff>45176</xdr:rowOff>
    </xdr:to>
    <xdr:cxnSp macro="">
      <xdr:nvCxnSpPr>
        <xdr:cNvPr id="79" name="直線コネクタ 78"/>
        <xdr:cNvCxnSpPr/>
      </xdr:nvCxnSpPr>
      <xdr:spPr>
        <a:xfrm>
          <a:off x="2908300" y="649169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136434</xdr:rowOff>
    </xdr:from>
    <xdr:to>
      <xdr:col>10</xdr:col>
      <xdr:colOff>165100</xdr:colOff>
      <xdr:row>33</xdr:row>
      <xdr:rowOff>66584</xdr:rowOff>
    </xdr:to>
    <xdr:sp macro="" textlink="">
      <xdr:nvSpPr>
        <xdr:cNvPr id="80" name="楕円 79"/>
        <xdr:cNvSpPr/>
      </xdr:nvSpPr>
      <xdr:spPr>
        <a:xfrm>
          <a:off x="1968500" y="562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15784</xdr:rowOff>
    </xdr:from>
    <xdr:to>
      <xdr:col>15</xdr:col>
      <xdr:colOff>50800</xdr:colOff>
      <xdr:row>37</xdr:row>
      <xdr:rowOff>148046</xdr:rowOff>
    </xdr:to>
    <xdr:cxnSp macro="">
      <xdr:nvCxnSpPr>
        <xdr:cNvPr id="81" name="直線コネクタ 80"/>
        <xdr:cNvCxnSpPr/>
      </xdr:nvCxnSpPr>
      <xdr:spPr>
        <a:xfrm>
          <a:off x="2019300" y="5673634"/>
          <a:ext cx="889000" cy="818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23421</xdr:rowOff>
    </xdr:from>
    <xdr:ext cx="405111" cy="259045"/>
    <xdr:sp macro="" textlink="">
      <xdr:nvSpPr>
        <xdr:cNvPr id="82" name="n_1aveValue【道路】&#10;有形固定資産減価償却率"/>
        <xdr:cNvSpPr txBox="1"/>
      </xdr:nvSpPr>
      <xdr:spPr>
        <a:xfrm>
          <a:off x="35820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140987</xdr:rowOff>
    </xdr:from>
    <xdr:ext cx="405111" cy="259045"/>
    <xdr:sp macro="" textlink="">
      <xdr:nvSpPr>
        <xdr:cNvPr id="83" name="n_2aveValue【道路】&#10;有形固定資産減価償却率"/>
        <xdr:cNvSpPr txBox="1"/>
      </xdr:nvSpPr>
      <xdr:spPr>
        <a:xfrm>
          <a:off x="2705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118127</xdr:rowOff>
    </xdr:from>
    <xdr:ext cx="405111" cy="259045"/>
    <xdr:sp macro="" textlink="">
      <xdr:nvSpPr>
        <xdr:cNvPr id="84" name="n_3aveValue【道路】&#10;有形固定資産減価償却率"/>
        <xdr:cNvSpPr txBox="1"/>
      </xdr:nvSpPr>
      <xdr:spPr>
        <a:xfrm>
          <a:off x="1816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127199</xdr:rowOff>
    </xdr:from>
    <xdr:ext cx="405111" cy="259045"/>
    <xdr:sp macro="" textlink="">
      <xdr:nvSpPr>
        <xdr:cNvPr id="85" name="n_4aveValue【道路】&#10;有形固定資産減価償却率"/>
        <xdr:cNvSpPr txBox="1"/>
      </xdr:nvSpPr>
      <xdr:spPr>
        <a:xfrm>
          <a:off x="927744" y="629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112503</xdr:rowOff>
    </xdr:from>
    <xdr:ext cx="405111" cy="259045"/>
    <xdr:sp macro="" textlink="">
      <xdr:nvSpPr>
        <xdr:cNvPr id="86" name="n_1mainValue【道路】&#10;有形固定資産減価償却率"/>
        <xdr:cNvSpPr txBox="1"/>
      </xdr:nvSpPr>
      <xdr:spPr>
        <a:xfrm>
          <a:off x="3582044" y="628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43923</xdr:rowOff>
    </xdr:from>
    <xdr:ext cx="405111" cy="259045"/>
    <xdr:sp macro="" textlink="">
      <xdr:nvSpPr>
        <xdr:cNvPr id="87" name="n_2mainValue【道路】&#10;有形固定資産減価償却率"/>
        <xdr:cNvSpPr txBox="1"/>
      </xdr:nvSpPr>
      <xdr:spPr>
        <a:xfrm>
          <a:off x="2705744" y="621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31</xdr:row>
      <xdr:rowOff>83111</xdr:rowOff>
    </xdr:from>
    <xdr:ext cx="340478" cy="259045"/>
    <xdr:sp macro="" textlink="">
      <xdr:nvSpPr>
        <xdr:cNvPr id="88" name="n_3mainValue【道路】&#10;有形固定資産減価償却率"/>
        <xdr:cNvSpPr txBox="1"/>
      </xdr:nvSpPr>
      <xdr:spPr>
        <a:xfrm>
          <a:off x="1849061" y="53980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2" name="テキスト ボックス 101"/>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4" name="テキスト ボックス 103"/>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6" name="テキスト ボックス 105"/>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70051</xdr:rowOff>
    </xdr:from>
    <xdr:to>
      <xdr:col>54</xdr:col>
      <xdr:colOff>189865</xdr:colOff>
      <xdr:row>42</xdr:row>
      <xdr:rowOff>26956</xdr:rowOff>
    </xdr:to>
    <xdr:cxnSp macro="">
      <xdr:nvCxnSpPr>
        <xdr:cNvPr id="112" name="直線コネクタ 111"/>
        <xdr:cNvCxnSpPr/>
      </xdr:nvCxnSpPr>
      <xdr:spPr>
        <a:xfrm flipV="1">
          <a:off x="10476865" y="5727901"/>
          <a:ext cx="0" cy="1499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30783</xdr:rowOff>
    </xdr:from>
    <xdr:ext cx="469744" cy="259045"/>
    <xdr:sp macro="" textlink="">
      <xdr:nvSpPr>
        <xdr:cNvPr id="113" name="【道路】&#10;一人当たり延長最小値テキスト"/>
        <xdr:cNvSpPr txBox="1"/>
      </xdr:nvSpPr>
      <xdr:spPr>
        <a:xfrm>
          <a:off x="10515600" y="723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26956</xdr:rowOff>
    </xdr:from>
    <xdr:to>
      <xdr:col>55</xdr:col>
      <xdr:colOff>88900</xdr:colOff>
      <xdr:row>42</xdr:row>
      <xdr:rowOff>26956</xdr:rowOff>
    </xdr:to>
    <xdr:cxnSp macro="">
      <xdr:nvCxnSpPr>
        <xdr:cNvPr id="114" name="直線コネクタ 113"/>
        <xdr:cNvCxnSpPr/>
      </xdr:nvCxnSpPr>
      <xdr:spPr>
        <a:xfrm>
          <a:off x="10388600" y="722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16728</xdr:rowOff>
    </xdr:from>
    <xdr:ext cx="599010" cy="259045"/>
    <xdr:sp macro="" textlink="">
      <xdr:nvSpPr>
        <xdr:cNvPr id="115" name="【道路】&#10;一人当たり延長最大値テキスト"/>
        <xdr:cNvSpPr txBox="1"/>
      </xdr:nvSpPr>
      <xdr:spPr>
        <a:xfrm>
          <a:off x="10515600" y="550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70051</xdr:rowOff>
    </xdr:from>
    <xdr:to>
      <xdr:col>55</xdr:col>
      <xdr:colOff>88900</xdr:colOff>
      <xdr:row>33</xdr:row>
      <xdr:rowOff>70051</xdr:rowOff>
    </xdr:to>
    <xdr:cxnSp macro="">
      <xdr:nvCxnSpPr>
        <xdr:cNvPr id="116" name="直線コネクタ 115"/>
        <xdr:cNvCxnSpPr/>
      </xdr:nvCxnSpPr>
      <xdr:spPr>
        <a:xfrm>
          <a:off x="10388600" y="572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117954</xdr:rowOff>
    </xdr:from>
    <xdr:ext cx="534377" cy="259045"/>
    <xdr:sp macro="" textlink="">
      <xdr:nvSpPr>
        <xdr:cNvPr id="117" name="【道路】&#10;一人当たり延長平均値テキスト"/>
        <xdr:cNvSpPr txBox="1"/>
      </xdr:nvSpPr>
      <xdr:spPr>
        <a:xfrm>
          <a:off x="10515600" y="6804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95077</xdr:rowOff>
    </xdr:from>
    <xdr:to>
      <xdr:col>55</xdr:col>
      <xdr:colOff>50800</xdr:colOff>
      <xdr:row>41</xdr:row>
      <xdr:rowOff>25227</xdr:rowOff>
    </xdr:to>
    <xdr:sp macro="" textlink="">
      <xdr:nvSpPr>
        <xdr:cNvPr id="118" name="フローチャート: 判断 117"/>
        <xdr:cNvSpPr/>
      </xdr:nvSpPr>
      <xdr:spPr>
        <a:xfrm>
          <a:off x="10426700" y="695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56635</xdr:rowOff>
    </xdr:from>
    <xdr:to>
      <xdr:col>50</xdr:col>
      <xdr:colOff>165100</xdr:colOff>
      <xdr:row>40</xdr:row>
      <xdr:rowOff>158235</xdr:rowOff>
    </xdr:to>
    <xdr:sp macro="" textlink="">
      <xdr:nvSpPr>
        <xdr:cNvPr id="119" name="フローチャート: 判断 118"/>
        <xdr:cNvSpPr/>
      </xdr:nvSpPr>
      <xdr:spPr>
        <a:xfrm>
          <a:off x="9588500" y="6914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111323</xdr:rowOff>
    </xdr:from>
    <xdr:to>
      <xdr:col>46</xdr:col>
      <xdr:colOff>38100</xdr:colOff>
      <xdr:row>41</xdr:row>
      <xdr:rowOff>41473</xdr:rowOff>
    </xdr:to>
    <xdr:sp macro="" textlink="">
      <xdr:nvSpPr>
        <xdr:cNvPr id="120" name="フローチャート: 判断 119"/>
        <xdr:cNvSpPr/>
      </xdr:nvSpPr>
      <xdr:spPr>
        <a:xfrm>
          <a:off x="8699500" y="696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104972</xdr:rowOff>
    </xdr:from>
    <xdr:to>
      <xdr:col>41</xdr:col>
      <xdr:colOff>101600</xdr:colOff>
      <xdr:row>41</xdr:row>
      <xdr:rowOff>35122</xdr:rowOff>
    </xdr:to>
    <xdr:sp macro="" textlink="">
      <xdr:nvSpPr>
        <xdr:cNvPr id="121" name="フローチャート: 判断 120"/>
        <xdr:cNvSpPr/>
      </xdr:nvSpPr>
      <xdr:spPr>
        <a:xfrm>
          <a:off x="7810500" y="696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121016</xdr:rowOff>
    </xdr:from>
    <xdr:to>
      <xdr:col>36</xdr:col>
      <xdr:colOff>165100</xdr:colOff>
      <xdr:row>41</xdr:row>
      <xdr:rowOff>51166</xdr:rowOff>
    </xdr:to>
    <xdr:sp macro="" textlink="">
      <xdr:nvSpPr>
        <xdr:cNvPr id="122" name="フローチャート: 判断 121"/>
        <xdr:cNvSpPr/>
      </xdr:nvSpPr>
      <xdr:spPr>
        <a:xfrm>
          <a:off x="6921500" y="6979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147720</xdr:rowOff>
    </xdr:from>
    <xdr:to>
      <xdr:col>55</xdr:col>
      <xdr:colOff>50800</xdr:colOff>
      <xdr:row>41</xdr:row>
      <xdr:rowOff>77870</xdr:rowOff>
    </xdr:to>
    <xdr:sp macro="" textlink="">
      <xdr:nvSpPr>
        <xdr:cNvPr id="128" name="楕円 127"/>
        <xdr:cNvSpPr/>
      </xdr:nvSpPr>
      <xdr:spPr>
        <a:xfrm>
          <a:off x="10426700" y="700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126147</xdr:rowOff>
    </xdr:from>
    <xdr:ext cx="534377" cy="259045"/>
    <xdr:sp macro="" textlink="">
      <xdr:nvSpPr>
        <xdr:cNvPr id="129" name="【道路】&#10;一人当たり延長該当値テキスト"/>
        <xdr:cNvSpPr txBox="1"/>
      </xdr:nvSpPr>
      <xdr:spPr>
        <a:xfrm>
          <a:off x="10515600" y="698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151854</xdr:rowOff>
    </xdr:from>
    <xdr:to>
      <xdr:col>50</xdr:col>
      <xdr:colOff>165100</xdr:colOff>
      <xdr:row>41</xdr:row>
      <xdr:rowOff>82004</xdr:rowOff>
    </xdr:to>
    <xdr:sp macro="" textlink="">
      <xdr:nvSpPr>
        <xdr:cNvPr id="130" name="楕円 129"/>
        <xdr:cNvSpPr/>
      </xdr:nvSpPr>
      <xdr:spPr>
        <a:xfrm>
          <a:off x="9588500" y="700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27070</xdr:rowOff>
    </xdr:from>
    <xdr:to>
      <xdr:col>55</xdr:col>
      <xdr:colOff>0</xdr:colOff>
      <xdr:row>41</xdr:row>
      <xdr:rowOff>31204</xdr:rowOff>
    </xdr:to>
    <xdr:cxnSp macro="">
      <xdr:nvCxnSpPr>
        <xdr:cNvPr id="131" name="直線コネクタ 130"/>
        <xdr:cNvCxnSpPr/>
      </xdr:nvCxnSpPr>
      <xdr:spPr>
        <a:xfrm flipV="1">
          <a:off x="9639300" y="7056520"/>
          <a:ext cx="838200" cy="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156514</xdr:rowOff>
    </xdr:from>
    <xdr:to>
      <xdr:col>46</xdr:col>
      <xdr:colOff>38100</xdr:colOff>
      <xdr:row>41</xdr:row>
      <xdr:rowOff>86664</xdr:rowOff>
    </xdr:to>
    <xdr:sp macro="" textlink="">
      <xdr:nvSpPr>
        <xdr:cNvPr id="132" name="楕円 131"/>
        <xdr:cNvSpPr/>
      </xdr:nvSpPr>
      <xdr:spPr>
        <a:xfrm>
          <a:off x="8699500" y="7014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31204</xdr:rowOff>
    </xdr:from>
    <xdr:to>
      <xdr:col>50</xdr:col>
      <xdr:colOff>114300</xdr:colOff>
      <xdr:row>41</xdr:row>
      <xdr:rowOff>35864</xdr:rowOff>
    </xdr:to>
    <xdr:cxnSp macro="">
      <xdr:nvCxnSpPr>
        <xdr:cNvPr id="133" name="直線コネクタ 132"/>
        <xdr:cNvCxnSpPr/>
      </xdr:nvCxnSpPr>
      <xdr:spPr>
        <a:xfrm flipV="1">
          <a:off x="8750300" y="7060654"/>
          <a:ext cx="889000" cy="4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161059</xdr:rowOff>
    </xdr:from>
    <xdr:to>
      <xdr:col>41</xdr:col>
      <xdr:colOff>101600</xdr:colOff>
      <xdr:row>41</xdr:row>
      <xdr:rowOff>91209</xdr:rowOff>
    </xdr:to>
    <xdr:sp macro="" textlink="">
      <xdr:nvSpPr>
        <xdr:cNvPr id="134" name="楕円 133"/>
        <xdr:cNvSpPr/>
      </xdr:nvSpPr>
      <xdr:spPr>
        <a:xfrm>
          <a:off x="7810500" y="701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35864</xdr:rowOff>
    </xdr:from>
    <xdr:to>
      <xdr:col>45</xdr:col>
      <xdr:colOff>177800</xdr:colOff>
      <xdr:row>41</xdr:row>
      <xdr:rowOff>40409</xdr:rowOff>
    </xdr:to>
    <xdr:cxnSp macro="">
      <xdr:nvCxnSpPr>
        <xdr:cNvPr id="135" name="直線コネクタ 134"/>
        <xdr:cNvCxnSpPr/>
      </xdr:nvCxnSpPr>
      <xdr:spPr>
        <a:xfrm flipV="1">
          <a:off x="7861300" y="7065314"/>
          <a:ext cx="889000" cy="4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3312</xdr:rowOff>
    </xdr:from>
    <xdr:ext cx="534377" cy="259045"/>
    <xdr:sp macro="" textlink="">
      <xdr:nvSpPr>
        <xdr:cNvPr id="136" name="n_1aveValue【道路】&#10;一人当たり延長"/>
        <xdr:cNvSpPr txBox="1"/>
      </xdr:nvSpPr>
      <xdr:spPr>
        <a:xfrm>
          <a:off x="9359411" y="668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58000</xdr:rowOff>
    </xdr:from>
    <xdr:ext cx="534377" cy="259045"/>
    <xdr:sp macro="" textlink="">
      <xdr:nvSpPr>
        <xdr:cNvPr id="137" name="n_2aveValue【道路】&#10;一人当たり延長"/>
        <xdr:cNvSpPr txBox="1"/>
      </xdr:nvSpPr>
      <xdr:spPr>
        <a:xfrm>
          <a:off x="8483111" y="674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51649</xdr:rowOff>
    </xdr:from>
    <xdr:ext cx="534377" cy="259045"/>
    <xdr:sp macro="" textlink="">
      <xdr:nvSpPr>
        <xdr:cNvPr id="138" name="n_3aveValue【道路】&#10;一人当たり延長"/>
        <xdr:cNvSpPr txBox="1"/>
      </xdr:nvSpPr>
      <xdr:spPr>
        <a:xfrm>
          <a:off x="7594111" y="67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67693</xdr:rowOff>
    </xdr:from>
    <xdr:ext cx="534377" cy="259045"/>
    <xdr:sp macro="" textlink="">
      <xdr:nvSpPr>
        <xdr:cNvPr id="139" name="n_4aveValue【道路】&#10;一人当たり延長"/>
        <xdr:cNvSpPr txBox="1"/>
      </xdr:nvSpPr>
      <xdr:spPr>
        <a:xfrm>
          <a:off x="6705111" y="675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73131</xdr:rowOff>
    </xdr:from>
    <xdr:ext cx="534377" cy="259045"/>
    <xdr:sp macro="" textlink="">
      <xdr:nvSpPr>
        <xdr:cNvPr id="140" name="n_1mainValue【道路】&#10;一人当たり延長"/>
        <xdr:cNvSpPr txBox="1"/>
      </xdr:nvSpPr>
      <xdr:spPr>
        <a:xfrm>
          <a:off x="9359411" y="710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77791</xdr:rowOff>
    </xdr:from>
    <xdr:ext cx="534377" cy="259045"/>
    <xdr:sp macro="" textlink="">
      <xdr:nvSpPr>
        <xdr:cNvPr id="141" name="n_2mainValue【道路】&#10;一人当たり延長"/>
        <xdr:cNvSpPr txBox="1"/>
      </xdr:nvSpPr>
      <xdr:spPr>
        <a:xfrm>
          <a:off x="8483111" y="710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82336</xdr:rowOff>
    </xdr:from>
    <xdr:ext cx="534377" cy="259045"/>
    <xdr:sp macro="" textlink="">
      <xdr:nvSpPr>
        <xdr:cNvPr id="142" name="n_3mainValue【道路】&#10;一人当たり延長"/>
        <xdr:cNvSpPr txBox="1"/>
      </xdr:nvSpPr>
      <xdr:spPr>
        <a:xfrm>
          <a:off x="7594111" y="711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71846</xdr:rowOff>
    </xdr:from>
    <xdr:to>
      <xdr:col>24</xdr:col>
      <xdr:colOff>62865</xdr:colOff>
      <xdr:row>64</xdr:row>
      <xdr:rowOff>48985</xdr:rowOff>
    </xdr:to>
    <xdr:cxnSp macro="">
      <xdr:nvCxnSpPr>
        <xdr:cNvPr id="168" name="直線コネクタ 167"/>
        <xdr:cNvCxnSpPr/>
      </xdr:nvCxnSpPr>
      <xdr:spPr>
        <a:xfrm flipV="1">
          <a:off x="4634865" y="9501596"/>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52812</xdr:rowOff>
    </xdr:from>
    <xdr:ext cx="405111" cy="259045"/>
    <xdr:sp macro="" textlink="">
      <xdr:nvSpPr>
        <xdr:cNvPr id="169" name="【橋りょう・トンネル】&#10;有形固定資産減価償却率最小値テキスト"/>
        <xdr:cNvSpPr txBox="1"/>
      </xdr:nvSpPr>
      <xdr:spPr>
        <a:xfrm>
          <a:off x="4673600" y="1102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48985</xdr:rowOff>
    </xdr:from>
    <xdr:to>
      <xdr:col>24</xdr:col>
      <xdr:colOff>152400</xdr:colOff>
      <xdr:row>64</xdr:row>
      <xdr:rowOff>48985</xdr:rowOff>
    </xdr:to>
    <xdr:cxnSp macro="">
      <xdr:nvCxnSpPr>
        <xdr:cNvPr id="170" name="直線コネクタ 169"/>
        <xdr:cNvCxnSpPr/>
      </xdr:nvCxnSpPr>
      <xdr:spPr>
        <a:xfrm>
          <a:off x="4546600" y="1102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18523</xdr:rowOff>
    </xdr:from>
    <xdr:ext cx="340478" cy="259045"/>
    <xdr:sp macro="" textlink="">
      <xdr:nvSpPr>
        <xdr:cNvPr id="171" name="【橋りょう・トンネル】&#10;有形固定資産減価償却率最大値テキスト"/>
        <xdr:cNvSpPr txBox="1"/>
      </xdr:nvSpPr>
      <xdr:spPr>
        <a:xfrm>
          <a:off x="4673600" y="927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71846</xdr:rowOff>
    </xdr:from>
    <xdr:to>
      <xdr:col>24</xdr:col>
      <xdr:colOff>152400</xdr:colOff>
      <xdr:row>55</xdr:row>
      <xdr:rowOff>71846</xdr:rowOff>
    </xdr:to>
    <xdr:cxnSp macro="">
      <xdr:nvCxnSpPr>
        <xdr:cNvPr id="172" name="直線コネクタ 171"/>
        <xdr:cNvCxnSpPr/>
      </xdr:nvCxnSpPr>
      <xdr:spPr>
        <a:xfrm>
          <a:off x="4546600" y="950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96174</xdr:rowOff>
    </xdr:from>
    <xdr:ext cx="405111" cy="259045"/>
    <xdr:sp macro="" textlink="">
      <xdr:nvSpPr>
        <xdr:cNvPr id="173" name="【橋りょう・トンネル】&#10;有形固定資産減価償却率平均値テキスト"/>
        <xdr:cNvSpPr txBox="1"/>
      </xdr:nvSpPr>
      <xdr:spPr>
        <a:xfrm>
          <a:off x="4673600" y="10211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73297</xdr:rowOff>
    </xdr:from>
    <xdr:to>
      <xdr:col>24</xdr:col>
      <xdr:colOff>114300</xdr:colOff>
      <xdr:row>61</xdr:row>
      <xdr:rowOff>3447</xdr:rowOff>
    </xdr:to>
    <xdr:sp macro="" textlink="">
      <xdr:nvSpPr>
        <xdr:cNvPr id="174" name="フローチャート: 判断 173"/>
        <xdr:cNvSpPr/>
      </xdr:nvSpPr>
      <xdr:spPr>
        <a:xfrm>
          <a:off x="45847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37374</xdr:rowOff>
    </xdr:from>
    <xdr:to>
      <xdr:col>20</xdr:col>
      <xdr:colOff>38100</xdr:colOff>
      <xdr:row>60</xdr:row>
      <xdr:rowOff>138974</xdr:rowOff>
    </xdr:to>
    <xdr:sp macro="" textlink="">
      <xdr:nvSpPr>
        <xdr:cNvPr id="175" name="フローチャート: 判断 174"/>
        <xdr:cNvSpPr/>
      </xdr:nvSpPr>
      <xdr:spPr>
        <a:xfrm>
          <a:off x="3746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22678</xdr:rowOff>
    </xdr:from>
    <xdr:to>
      <xdr:col>15</xdr:col>
      <xdr:colOff>101600</xdr:colOff>
      <xdr:row>60</xdr:row>
      <xdr:rowOff>124278</xdr:rowOff>
    </xdr:to>
    <xdr:sp macro="" textlink="">
      <xdr:nvSpPr>
        <xdr:cNvPr id="176" name="フローチャート: 判断 175"/>
        <xdr:cNvSpPr/>
      </xdr:nvSpPr>
      <xdr:spPr>
        <a:xfrm>
          <a:off x="2857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153307</xdr:rowOff>
    </xdr:from>
    <xdr:to>
      <xdr:col>10</xdr:col>
      <xdr:colOff>165100</xdr:colOff>
      <xdr:row>60</xdr:row>
      <xdr:rowOff>83457</xdr:rowOff>
    </xdr:to>
    <xdr:sp macro="" textlink="">
      <xdr:nvSpPr>
        <xdr:cNvPr id="177" name="フローチャート: 判断 176"/>
        <xdr:cNvSpPr/>
      </xdr:nvSpPr>
      <xdr:spPr>
        <a:xfrm>
          <a:off x="1968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120650</xdr:rowOff>
    </xdr:from>
    <xdr:to>
      <xdr:col>6</xdr:col>
      <xdr:colOff>38100</xdr:colOff>
      <xdr:row>60</xdr:row>
      <xdr:rowOff>50800</xdr:rowOff>
    </xdr:to>
    <xdr:sp macro="" textlink="">
      <xdr:nvSpPr>
        <xdr:cNvPr id="178" name="フローチャート: 判断 177"/>
        <xdr:cNvSpPr/>
      </xdr:nvSpPr>
      <xdr:spPr>
        <a:xfrm>
          <a:off x="1079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76563</xdr:rowOff>
    </xdr:from>
    <xdr:to>
      <xdr:col>24</xdr:col>
      <xdr:colOff>114300</xdr:colOff>
      <xdr:row>61</xdr:row>
      <xdr:rowOff>6713</xdr:rowOff>
    </xdr:to>
    <xdr:sp macro="" textlink="">
      <xdr:nvSpPr>
        <xdr:cNvPr id="184" name="楕円 183"/>
        <xdr:cNvSpPr/>
      </xdr:nvSpPr>
      <xdr:spPr>
        <a:xfrm>
          <a:off x="4584700" y="103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54990</xdr:rowOff>
    </xdr:from>
    <xdr:ext cx="405111" cy="259045"/>
    <xdr:sp macro="" textlink="">
      <xdr:nvSpPr>
        <xdr:cNvPr id="185" name="【橋りょう・トンネル】&#10;有形固定資産減価償却率該当値テキスト"/>
        <xdr:cNvSpPr txBox="1"/>
      </xdr:nvSpPr>
      <xdr:spPr>
        <a:xfrm>
          <a:off x="4673600" y="1034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37374</xdr:rowOff>
    </xdr:from>
    <xdr:to>
      <xdr:col>20</xdr:col>
      <xdr:colOff>38100</xdr:colOff>
      <xdr:row>60</xdr:row>
      <xdr:rowOff>138974</xdr:rowOff>
    </xdr:to>
    <xdr:sp macro="" textlink="">
      <xdr:nvSpPr>
        <xdr:cNvPr id="186" name="楕円 185"/>
        <xdr:cNvSpPr/>
      </xdr:nvSpPr>
      <xdr:spPr>
        <a:xfrm>
          <a:off x="3746500" y="1032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88174</xdr:rowOff>
    </xdr:from>
    <xdr:to>
      <xdr:col>24</xdr:col>
      <xdr:colOff>63500</xdr:colOff>
      <xdr:row>60</xdr:row>
      <xdr:rowOff>127363</xdr:rowOff>
    </xdr:to>
    <xdr:cxnSp macro="">
      <xdr:nvCxnSpPr>
        <xdr:cNvPr id="187" name="直線コネクタ 186"/>
        <xdr:cNvCxnSpPr/>
      </xdr:nvCxnSpPr>
      <xdr:spPr>
        <a:xfrm>
          <a:off x="3797300" y="10375174"/>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138612</xdr:rowOff>
    </xdr:from>
    <xdr:to>
      <xdr:col>15</xdr:col>
      <xdr:colOff>101600</xdr:colOff>
      <xdr:row>61</xdr:row>
      <xdr:rowOff>68762</xdr:rowOff>
    </xdr:to>
    <xdr:sp macro="" textlink="">
      <xdr:nvSpPr>
        <xdr:cNvPr id="188" name="楕円 187"/>
        <xdr:cNvSpPr/>
      </xdr:nvSpPr>
      <xdr:spPr>
        <a:xfrm>
          <a:off x="2857500" y="1042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88174</xdr:rowOff>
    </xdr:from>
    <xdr:to>
      <xdr:col>19</xdr:col>
      <xdr:colOff>177800</xdr:colOff>
      <xdr:row>61</xdr:row>
      <xdr:rowOff>17962</xdr:rowOff>
    </xdr:to>
    <xdr:cxnSp macro="">
      <xdr:nvCxnSpPr>
        <xdr:cNvPr id="189" name="直線コネクタ 188"/>
        <xdr:cNvCxnSpPr/>
      </xdr:nvCxnSpPr>
      <xdr:spPr>
        <a:xfrm flipV="1">
          <a:off x="2908300" y="10375174"/>
          <a:ext cx="889000" cy="10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32476</xdr:rowOff>
    </xdr:from>
    <xdr:to>
      <xdr:col>10</xdr:col>
      <xdr:colOff>165100</xdr:colOff>
      <xdr:row>61</xdr:row>
      <xdr:rowOff>134076</xdr:rowOff>
    </xdr:to>
    <xdr:sp macro="" textlink="">
      <xdr:nvSpPr>
        <xdr:cNvPr id="190" name="楕円 189"/>
        <xdr:cNvSpPr/>
      </xdr:nvSpPr>
      <xdr:spPr>
        <a:xfrm>
          <a:off x="1968500" y="1049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17962</xdr:rowOff>
    </xdr:from>
    <xdr:to>
      <xdr:col>15</xdr:col>
      <xdr:colOff>50800</xdr:colOff>
      <xdr:row>61</xdr:row>
      <xdr:rowOff>83276</xdr:rowOff>
    </xdr:to>
    <xdr:cxnSp macro="">
      <xdr:nvCxnSpPr>
        <xdr:cNvPr id="191" name="直線コネクタ 190"/>
        <xdr:cNvCxnSpPr/>
      </xdr:nvCxnSpPr>
      <xdr:spPr>
        <a:xfrm flipV="1">
          <a:off x="2019300" y="10476412"/>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130101</xdr:rowOff>
    </xdr:from>
    <xdr:ext cx="405111" cy="259045"/>
    <xdr:sp macro="" textlink="">
      <xdr:nvSpPr>
        <xdr:cNvPr id="192" name="n_1aveValue【橋りょう・トンネル】&#10;有形固定資産減価償却率"/>
        <xdr:cNvSpPr txBox="1"/>
      </xdr:nvSpPr>
      <xdr:spPr>
        <a:xfrm>
          <a:off x="3582044"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140805</xdr:rowOff>
    </xdr:from>
    <xdr:ext cx="405111" cy="259045"/>
    <xdr:sp macro="" textlink="">
      <xdr:nvSpPr>
        <xdr:cNvPr id="193" name="n_2aveValue【橋りょう・トンネル】&#10;有形固定資産減価償却率"/>
        <xdr:cNvSpPr txBox="1"/>
      </xdr:nvSpPr>
      <xdr:spPr>
        <a:xfrm>
          <a:off x="2705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99984</xdr:rowOff>
    </xdr:from>
    <xdr:ext cx="405111" cy="259045"/>
    <xdr:sp macro="" textlink="">
      <xdr:nvSpPr>
        <xdr:cNvPr id="194" name="n_3aveValue【橋りょう・トンネル】&#10;有形固定資産減価償却率"/>
        <xdr:cNvSpPr txBox="1"/>
      </xdr:nvSpPr>
      <xdr:spPr>
        <a:xfrm>
          <a:off x="1816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67327</xdr:rowOff>
    </xdr:from>
    <xdr:ext cx="405111" cy="259045"/>
    <xdr:sp macro="" textlink="">
      <xdr:nvSpPr>
        <xdr:cNvPr id="195" name="n_4aveValue【橋りょう・トンネル】&#10;有形固定資産減価償却率"/>
        <xdr:cNvSpPr txBox="1"/>
      </xdr:nvSpPr>
      <xdr:spPr>
        <a:xfrm>
          <a:off x="927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155501</xdr:rowOff>
    </xdr:from>
    <xdr:ext cx="405111" cy="259045"/>
    <xdr:sp macro="" textlink="">
      <xdr:nvSpPr>
        <xdr:cNvPr id="196" name="n_1mainValue【橋りょう・トンネル】&#10;有形固定資産減価償却率"/>
        <xdr:cNvSpPr txBox="1"/>
      </xdr:nvSpPr>
      <xdr:spPr>
        <a:xfrm>
          <a:off x="35820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59889</xdr:rowOff>
    </xdr:from>
    <xdr:ext cx="405111" cy="259045"/>
    <xdr:sp macro="" textlink="">
      <xdr:nvSpPr>
        <xdr:cNvPr id="197" name="n_2mainValue【橋りょう・トンネル】&#10;有形固定資産減価償却率"/>
        <xdr:cNvSpPr txBox="1"/>
      </xdr:nvSpPr>
      <xdr:spPr>
        <a:xfrm>
          <a:off x="2705744" y="1051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125203</xdr:rowOff>
    </xdr:from>
    <xdr:ext cx="405111" cy="259045"/>
    <xdr:sp macro="" textlink="">
      <xdr:nvSpPr>
        <xdr:cNvPr id="198" name="n_3mainValue【橋りょう・トンネル】&#10;有形固定資産減価償却率"/>
        <xdr:cNvSpPr txBox="1"/>
      </xdr:nvSpPr>
      <xdr:spPr>
        <a:xfrm>
          <a:off x="1816744" y="1058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0" name="テキスト ボックス 20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2" name="テキスト ボックス 211"/>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4" name="テキスト ボックス 213"/>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6" name="テキスト ボックス 215"/>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8" name="テキスト ボックス 217"/>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0" name="テキスト ボックス 219"/>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39687</xdr:rowOff>
    </xdr:from>
    <xdr:to>
      <xdr:col>54</xdr:col>
      <xdr:colOff>189865</xdr:colOff>
      <xdr:row>64</xdr:row>
      <xdr:rowOff>71765</xdr:rowOff>
    </xdr:to>
    <xdr:cxnSp macro="">
      <xdr:nvCxnSpPr>
        <xdr:cNvPr id="222" name="直線コネクタ 221"/>
        <xdr:cNvCxnSpPr/>
      </xdr:nvCxnSpPr>
      <xdr:spPr>
        <a:xfrm flipV="1">
          <a:off x="10476865" y="9469437"/>
          <a:ext cx="0" cy="1575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75592</xdr:rowOff>
    </xdr:from>
    <xdr:ext cx="534377" cy="259045"/>
    <xdr:sp macro="" textlink="">
      <xdr:nvSpPr>
        <xdr:cNvPr id="223" name="【橋りょう・トンネル】&#10;一人当たり有形固定資産（償却資産）額最小値テキスト"/>
        <xdr:cNvSpPr txBox="1"/>
      </xdr:nvSpPr>
      <xdr:spPr>
        <a:xfrm>
          <a:off x="10515600" y="1104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71765</xdr:rowOff>
    </xdr:from>
    <xdr:to>
      <xdr:col>55</xdr:col>
      <xdr:colOff>88900</xdr:colOff>
      <xdr:row>64</xdr:row>
      <xdr:rowOff>71765</xdr:rowOff>
    </xdr:to>
    <xdr:cxnSp macro="">
      <xdr:nvCxnSpPr>
        <xdr:cNvPr id="224" name="直線コネクタ 223"/>
        <xdr:cNvCxnSpPr/>
      </xdr:nvCxnSpPr>
      <xdr:spPr>
        <a:xfrm>
          <a:off x="10388600" y="11044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157814</xdr:rowOff>
    </xdr:from>
    <xdr:ext cx="690189" cy="259045"/>
    <xdr:sp macro="" textlink="">
      <xdr:nvSpPr>
        <xdr:cNvPr id="225" name="【橋りょう・トンネル】&#10;一人当たり有形固定資産（償却資産）額最大値テキスト"/>
        <xdr:cNvSpPr txBox="1"/>
      </xdr:nvSpPr>
      <xdr:spPr>
        <a:xfrm>
          <a:off x="10515600" y="92446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39687</xdr:rowOff>
    </xdr:from>
    <xdr:to>
      <xdr:col>55</xdr:col>
      <xdr:colOff>88900</xdr:colOff>
      <xdr:row>55</xdr:row>
      <xdr:rowOff>39687</xdr:rowOff>
    </xdr:to>
    <xdr:cxnSp macro="">
      <xdr:nvCxnSpPr>
        <xdr:cNvPr id="226" name="直線コネクタ 225"/>
        <xdr:cNvCxnSpPr/>
      </xdr:nvCxnSpPr>
      <xdr:spPr>
        <a:xfrm>
          <a:off x="10388600" y="9469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162958</xdr:rowOff>
    </xdr:from>
    <xdr:ext cx="599010" cy="259045"/>
    <xdr:sp macro="" textlink="">
      <xdr:nvSpPr>
        <xdr:cNvPr id="227" name="【橋りょう・トンネル】&#10;一人当たり有形固定資産（償却資産）額平均値テキスト"/>
        <xdr:cNvSpPr txBox="1"/>
      </xdr:nvSpPr>
      <xdr:spPr>
        <a:xfrm>
          <a:off x="10515600" y="107928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13081</xdr:rowOff>
    </xdr:from>
    <xdr:to>
      <xdr:col>55</xdr:col>
      <xdr:colOff>50800</xdr:colOff>
      <xdr:row>63</xdr:row>
      <xdr:rowOff>114681</xdr:rowOff>
    </xdr:to>
    <xdr:sp macro="" textlink="">
      <xdr:nvSpPr>
        <xdr:cNvPr id="228" name="フローチャート: 判断 227"/>
        <xdr:cNvSpPr/>
      </xdr:nvSpPr>
      <xdr:spPr>
        <a:xfrm>
          <a:off x="10426700" y="108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21130</xdr:rowOff>
    </xdr:from>
    <xdr:to>
      <xdr:col>50</xdr:col>
      <xdr:colOff>165100</xdr:colOff>
      <xdr:row>63</xdr:row>
      <xdr:rowOff>122730</xdr:rowOff>
    </xdr:to>
    <xdr:sp macro="" textlink="">
      <xdr:nvSpPr>
        <xdr:cNvPr id="229" name="フローチャート: 判断 228"/>
        <xdr:cNvSpPr/>
      </xdr:nvSpPr>
      <xdr:spPr>
        <a:xfrm>
          <a:off x="9588500" y="1082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55116</xdr:rowOff>
    </xdr:from>
    <xdr:to>
      <xdr:col>46</xdr:col>
      <xdr:colOff>38100</xdr:colOff>
      <xdr:row>63</xdr:row>
      <xdr:rowOff>156716</xdr:rowOff>
    </xdr:to>
    <xdr:sp macro="" textlink="">
      <xdr:nvSpPr>
        <xdr:cNvPr id="230" name="フローチャート: 判断 229"/>
        <xdr:cNvSpPr/>
      </xdr:nvSpPr>
      <xdr:spPr>
        <a:xfrm>
          <a:off x="8699500" y="1085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58620</xdr:rowOff>
    </xdr:from>
    <xdr:to>
      <xdr:col>41</xdr:col>
      <xdr:colOff>101600</xdr:colOff>
      <xdr:row>63</xdr:row>
      <xdr:rowOff>160220</xdr:rowOff>
    </xdr:to>
    <xdr:sp macro="" textlink="">
      <xdr:nvSpPr>
        <xdr:cNvPr id="231" name="フローチャート: 判断 230"/>
        <xdr:cNvSpPr/>
      </xdr:nvSpPr>
      <xdr:spPr>
        <a:xfrm>
          <a:off x="7810500" y="1085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63802</xdr:rowOff>
    </xdr:from>
    <xdr:to>
      <xdr:col>36</xdr:col>
      <xdr:colOff>165100</xdr:colOff>
      <xdr:row>63</xdr:row>
      <xdr:rowOff>165402</xdr:rowOff>
    </xdr:to>
    <xdr:sp macro="" textlink="">
      <xdr:nvSpPr>
        <xdr:cNvPr id="232" name="フローチャート: 判断 231"/>
        <xdr:cNvSpPr/>
      </xdr:nvSpPr>
      <xdr:spPr>
        <a:xfrm>
          <a:off x="6921500" y="1086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160337</xdr:rowOff>
    </xdr:from>
    <xdr:to>
      <xdr:col>55</xdr:col>
      <xdr:colOff>50800</xdr:colOff>
      <xdr:row>55</xdr:row>
      <xdr:rowOff>90487</xdr:rowOff>
    </xdr:to>
    <xdr:sp macro="" textlink="">
      <xdr:nvSpPr>
        <xdr:cNvPr id="238" name="楕円 237"/>
        <xdr:cNvSpPr/>
      </xdr:nvSpPr>
      <xdr:spPr>
        <a:xfrm>
          <a:off x="10426700" y="941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54</xdr:row>
      <xdr:rowOff>113364</xdr:rowOff>
    </xdr:from>
    <xdr:ext cx="690189" cy="259045"/>
    <xdr:sp macro="" textlink="">
      <xdr:nvSpPr>
        <xdr:cNvPr id="239" name="【橋りょう・トンネル】&#10;一人当たり有形固定資産（償却資産）額該当値テキスト"/>
        <xdr:cNvSpPr txBox="1"/>
      </xdr:nvSpPr>
      <xdr:spPr>
        <a:xfrm>
          <a:off x="10515600" y="93716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15464</xdr:rowOff>
    </xdr:from>
    <xdr:to>
      <xdr:col>50</xdr:col>
      <xdr:colOff>165100</xdr:colOff>
      <xdr:row>55</xdr:row>
      <xdr:rowOff>117064</xdr:rowOff>
    </xdr:to>
    <xdr:sp macro="" textlink="">
      <xdr:nvSpPr>
        <xdr:cNvPr id="240" name="楕円 239"/>
        <xdr:cNvSpPr/>
      </xdr:nvSpPr>
      <xdr:spPr>
        <a:xfrm>
          <a:off x="9588500" y="944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39687</xdr:rowOff>
    </xdr:from>
    <xdr:to>
      <xdr:col>55</xdr:col>
      <xdr:colOff>0</xdr:colOff>
      <xdr:row>55</xdr:row>
      <xdr:rowOff>66264</xdr:rowOff>
    </xdr:to>
    <xdr:cxnSp macro="">
      <xdr:nvCxnSpPr>
        <xdr:cNvPr id="241" name="直線コネクタ 240"/>
        <xdr:cNvCxnSpPr/>
      </xdr:nvCxnSpPr>
      <xdr:spPr>
        <a:xfrm flipV="1">
          <a:off x="9639300" y="9469437"/>
          <a:ext cx="838200" cy="2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145218</xdr:rowOff>
    </xdr:from>
    <xdr:to>
      <xdr:col>46</xdr:col>
      <xdr:colOff>38100</xdr:colOff>
      <xdr:row>64</xdr:row>
      <xdr:rowOff>75368</xdr:rowOff>
    </xdr:to>
    <xdr:sp macro="" textlink="">
      <xdr:nvSpPr>
        <xdr:cNvPr id="242" name="楕円 241"/>
        <xdr:cNvSpPr/>
      </xdr:nvSpPr>
      <xdr:spPr>
        <a:xfrm>
          <a:off x="8699500" y="1094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66264</xdr:rowOff>
    </xdr:from>
    <xdr:to>
      <xdr:col>50</xdr:col>
      <xdr:colOff>114300</xdr:colOff>
      <xdr:row>64</xdr:row>
      <xdr:rowOff>24568</xdr:rowOff>
    </xdr:to>
    <xdr:cxnSp macro="">
      <xdr:nvCxnSpPr>
        <xdr:cNvPr id="243" name="直線コネクタ 242"/>
        <xdr:cNvCxnSpPr/>
      </xdr:nvCxnSpPr>
      <xdr:spPr>
        <a:xfrm flipV="1">
          <a:off x="8750300" y="9496014"/>
          <a:ext cx="889000" cy="150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154195</xdr:rowOff>
    </xdr:from>
    <xdr:to>
      <xdr:col>41</xdr:col>
      <xdr:colOff>101600</xdr:colOff>
      <xdr:row>64</xdr:row>
      <xdr:rowOff>84345</xdr:rowOff>
    </xdr:to>
    <xdr:sp macro="" textlink="">
      <xdr:nvSpPr>
        <xdr:cNvPr id="244" name="楕円 243"/>
        <xdr:cNvSpPr/>
      </xdr:nvSpPr>
      <xdr:spPr>
        <a:xfrm>
          <a:off x="7810500" y="1095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24568</xdr:rowOff>
    </xdr:from>
    <xdr:to>
      <xdr:col>45</xdr:col>
      <xdr:colOff>177800</xdr:colOff>
      <xdr:row>64</xdr:row>
      <xdr:rowOff>33545</xdr:rowOff>
    </xdr:to>
    <xdr:cxnSp macro="">
      <xdr:nvCxnSpPr>
        <xdr:cNvPr id="245" name="直線コネクタ 244"/>
        <xdr:cNvCxnSpPr/>
      </xdr:nvCxnSpPr>
      <xdr:spPr>
        <a:xfrm flipV="1">
          <a:off x="7861300" y="10997368"/>
          <a:ext cx="889000" cy="8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113857</xdr:rowOff>
    </xdr:from>
    <xdr:ext cx="599010" cy="259045"/>
    <xdr:sp macro="" textlink="">
      <xdr:nvSpPr>
        <xdr:cNvPr id="246" name="n_1aveValue【橋りょう・トンネル】&#10;一人当たり有形固定資産（償却資産）額"/>
        <xdr:cNvSpPr txBox="1"/>
      </xdr:nvSpPr>
      <xdr:spPr>
        <a:xfrm>
          <a:off x="9327095" y="10915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1793</xdr:rowOff>
    </xdr:from>
    <xdr:ext cx="599010" cy="259045"/>
    <xdr:sp macro="" textlink="">
      <xdr:nvSpPr>
        <xdr:cNvPr id="247" name="n_2aveValue【橋りょう・トンネル】&#10;一人当たり有形固定資産（償却資産）額"/>
        <xdr:cNvSpPr txBox="1"/>
      </xdr:nvSpPr>
      <xdr:spPr>
        <a:xfrm>
          <a:off x="8450795" y="10631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5297</xdr:rowOff>
    </xdr:from>
    <xdr:ext cx="599010" cy="259045"/>
    <xdr:sp macro="" textlink="">
      <xdr:nvSpPr>
        <xdr:cNvPr id="248" name="n_3aveValue【橋りょう・トンネル】&#10;一人当たり有形固定資産（償却資産）額"/>
        <xdr:cNvSpPr txBox="1"/>
      </xdr:nvSpPr>
      <xdr:spPr>
        <a:xfrm>
          <a:off x="7561795" y="10635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10479</xdr:rowOff>
    </xdr:from>
    <xdr:ext cx="599010" cy="259045"/>
    <xdr:sp macro="" textlink="">
      <xdr:nvSpPr>
        <xdr:cNvPr id="249" name="n_4aveValue【橋りょう・トンネル】&#10;一人当たり有形固定資産（償却資産）額"/>
        <xdr:cNvSpPr txBox="1"/>
      </xdr:nvSpPr>
      <xdr:spPr>
        <a:xfrm>
          <a:off x="6672795" y="10640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53</xdr:row>
      <xdr:rowOff>133591</xdr:rowOff>
    </xdr:from>
    <xdr:ext cx="690189" cy="259045"/>
    <xdr:sp macro="" textlink="">
      <xdr:nvSpPr>
        <xdr:cNvPr id="250" name="n_1mainValue【橋りょう・トンネル】&#10;一人当たり有形固定資産（償却資産）額"/>
        <xdr:cNvSpPr txBox="1"/>
      </xdr:nvSpPr>
      <xdr:spPr>
        <a:xfrm>
          <a:off x="9281505" y="92204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66495</xdr:rowOff>
    </xdr:from>
    <xdr:ext cx="599010" cy="259045"/>
    <xdr:sp macro="" textlink="">
      <xdr:nvSpPr>
        <xdr:cNvPr id="251" name="n_2mainValue【橋りょう・トンネル】&#10;一人当たり有形固定資産（償却資産）額"/>
        <xdr:cNvSpPr txBox="1"/>
      </xdr:nvSpPr>
      <xdr:spPr>
        <a:xfrm>
          <a:off x="8450795" y="11039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75472</xdr:rowOff>
    </xdr:from>
    <xdr:ext cx="599010" cy="259045"/>
    <xdr:sp macro="" textlink="">
      <xdr:nvSpPr>
        <xdr:cNvPr id="252" name="n_3mainValue【橋りょう・トンネル】&#10;一人当たり有形固定資産（償却資産）額"/>
        <xdr:cNvSpPr txBox="1"/>
      </xdr:nvSpPr>
      <xdr:spPr>
        <a:xfrm>
          <a:off x="7561795" y="11048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4" name="直線コネクタ 26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5" name="テキスト ボックス 264"/>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6" name="直線コネクタ 26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7" name="テキスト ボックス 26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8" name="直線コネクタ 26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9" name="テキスト ボックス 26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0" name="直線コネクタ 26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1" name="テキスト ボックス 27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2" name="直線コネクタ 27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3" name="テキスト ボックス 27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4" name="直線コネクタ 27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5" name="テキスト ボックス 274"/>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6" name="直線コネクタ 27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168729</xdr:rowOff>
    </xdr:to>
    <xdr:cxnSp macro="">
      <xdr:nvCxnSpPr>
        <xdr:cNvPr id="278" name="直線コネクタ 277"/>
        <xdr:cNvCxnSpPr/>
      </xdr:nvCxnSpPr>
      <xdr:spPr>
        <a:xfrm flipV="1">
          <a:off x="4634865" y="1341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9"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0" name="直線コネクタ 279"/>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340478" cy="259045"/>
    <xdr:sp macro="" textlink="">
      <xdr:nvSpPr>
        <xdr:cNvPr id="281" name="【公営住宅】&#10;有形固定資産減価償却率最大値テキスト"/>
        <xdr:cNvSpPr txBox="1"/>
      </xdr:nvSpPr>
      <xdr:spPr>
        <a:xfrm>
          <a:off x="4673600" y="1318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82" name="直線コネクタ 281"/>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75491</xdr:rowOff>
    </xdr:from>
    <xdr:ext cx="405111" cy="259045"/>
    <xdr:sp macro="" textlink="">
      <xdr:nvSpPr>
        <xdr:cNvPr id="283" name="【公営住宅】&#10;有形固定資産減価償却率平均値テキスト"/>
        <xdr:cNvSpPr txBox="1"/>
      </xdr:nvSpPr>
      <xdr:spPr>
        <a:xfrm>
          <a:off x="4673600" y="14134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52614</xdr:rowOff>
    </xdr:from>
    <xdr:to>
      <xdr:col>24</xdr:col>
      <xdr:colOff>114300</xdr:colOff>
      <xdr:row>83</xdr:row>
      <xdr:rowOff>154214</xdr:rowOff>
    </xdr:to>
    <xdr:sp macro="" textlink="">
      <xdr:nvSpPr>
        <xdr:cNvPr id="284" name="フローチャート: 判断 283"/>
        <xdr:cNvSpPr/>
      </xdr:nvSpPr>
      <xdr:spPr>
        <a:xfrm>
          <a:off x="4584700" y="142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37919</xdr:rowOff>
    </xdr:from>
    <xdr:to>
      <xdr:col>20</xdr:col>
      <xdr:colOff>38100</xdr:colOff>
      <xdr:row>83</xdr:row>
      <xdr:rowOff>139519</xdr:rowOff>
    </xdr:to>
    <xdr:sp macro="" textlink="">
      <xdr:nvSpPr>
        <xdr:cNvPr id="285" name="フローチャート: 判断 284"/>
        <xdr:cNvSpPr/>
      </xdr:nvSpPr>
      <xdr:spPr>
        <a:xfrm>
          <a:off x="3746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29755</xdr:rowOff>
    </xdr:from>
    <xdr:to>
      <xdr:col>15</xdr:col>
      <xdr:colOff>101600</xdr:colOff>
      <xdr:row>83</xdr:row>
      <xdr:rowOff>131355</xdr:rowOff>
    </xdr:to>
    <xdr:sp macro="" textlink="">
      <xdr:nvSpPr>
        <xdr:cNvPr id="286" name="フローチャート: 判断 285"/>
        <xdr:cNvSpPr/>
      </xdr:nvSpPr>
      <xdr:spPr>
        <a:xfrm>
          <a:off x="2857500" y="1426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21589</xdr:rowOff>
    </xdr:from>
    <xdr:to>
      <xdr:col>10</xdr:col>
      <xdr:colOff>165100</xdr:colOff>
      <xdr:row>83</xdr:row>
      <xdr:rowOff>123189</xdr:rowOff>
    </xdr:to>
    <xdr:sp macro="" textlink="">
      <xdr:nvSpPr>
        <xdr:cNvPr id="287" name="フローチャート: 判断 286"/>
        <xdr:cNvSpPr/>
      </xdr:nvSpPr>
      <xdr:spPr>
        <a:xfrm>
          <a:off x="1968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158750</xdr:rowOff>
    </xdr:from>
    <xdr:to>
      <xdr:col>6</xdr:col>
      <xdr:colOff>38100</xdr:colOff>
      <xdr:row>83</xdr:row>
      <xdr:rowOff>88900</xdr:rowOff>
    </xdr:to>
    <xdr:sp macro="" textlink="">
      <xdr:nvSpPr>
        <xdr:cNvPr id="288" name="フローチャート: 判断 287"/>
        <xdr:cNvSpPr/>
      </xdr:nvSpPr>
      <xdr:spPr>
        <a:xfrm>
          <a:off x="1079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9" name="テキスト ボックス 28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0" name="テキスト ボックス 28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1" name="テキスト ボックス 29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2" name="テキスト ボックス 29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3" name="テキスト ボックス 29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37919</xdr:rowOff>
    </xdr:from>
    <xdr:to>
      <xdr:col>24</xdr:col>
      <xdr:colOff>114300</xdr:colOff>
      <xdr:row>84</xdr:row>
      <xdr:rowOff>139519</xdr:rowOff>
    </xdr:to>
    <xdr:sp macro="" textlink="">
      <xdr:nvSpPr>
        <xdr:cNvPr id="294" name="楕円 293"/>
        <xdr:cNvSpPr/>
      </xdr:nvSpPr>
      <xdr:spPr>
        <a:xfrm>
          <a:off x="4584700" y="1443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16346</xdr:rowOff>
    </xdr:from>
    <xdr:ext cx="405111" cy="259045"/>
    <xdr:sp macro="" textlink="">
      <xdr:nvSpPr>
        <xdr:cNvPr id="295" name="【公営住宅】&#10;有形固定資産減価償却率該当値テキスト"/>
        <xdr:cNvSpPr txBox="1"/>
      </xdr:nvSpPr>
      <xdr:spPr>
        <a:xfrm>
          <a:off x="4673600" y="1441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19957</xdr:rowOff>
    </xdr:from>
    <xdr:to>
      <xdr:col>20</xdr:col>
      <xdr:colOff>38100</xdr:colOff>
      <xdr:row>84</xdr:row>
      <xdr:rowOff>121557</xdr:rowOff>
    </xdr:to>
    <xdr:sp macro="" textlink="">
      <xdr:nvSpPr>
        <xdr:cNvPr id="296" name="楕円 295"/>
        <xdr:cNvSpPr/>
      </xdr:nvSpPr>
      <xdr:spPr>
        <a:xfrm>
          <a:off x="3746500" y="1442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70757</xdr:rowOff>
    </xdr:from>
    <xdr:to>
      <xdr:col>24</xdr:col>
      <xdr:colOff>63500</xdr:colOff>
      <xdr:row>84</xdr:row>
      <xdr:rowOff>88719</xdr:rowOff>
    </xdr:to>
    <xdr:cxnSp macro="">
      <xdr:nvCxnSpPr>
        <xdr:cNvPr id="297" name="直線コネクタ 296"/>
        <xdr:cNvCxnSpPr/>
      </xdr:nvCxnSpPr>
      <xdr:spPr>
        <a:xfrm>
          <a:off x="3797300" y="14472557"/>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152219</xdr:rowOff>
    </xdr:from>
    <xdr:to>
      <xdr:col>15</xdr:col>
      <xdr:colOff>101600</xdr:colOff>
      <xdr:row>84</xdr:row>
      <xdr:rowOff>82369</xdr:rowOff>
    </xdr:to>
    <xdr:sp macro="" textlink="">
      <xdr:nvSpPr>
        <xdr:cNvPr id="298" name="楕円 297"/>
        <xdr:cNvSpPr/>
      </xdr:nvSpPr>
      <xdr:spPr>
        <a:xfrm>
          <a:off x="2857500" y="1438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31569</xdr:rowOff>
    </xdr:from>
    <xdr:to>
      <xdr:col>19</xdr:col>
      <xdr:colOff>177800</xdr:colOff>
      <xdr:row>84</xdr:row>
      <xdr:rowOff>70757</xdr:rowOff>
    </xdr:to>
    <xdr:cxnSp macro="">
      <xdr:nvCxnSpPr>
        <xdr:cNvPr id="299" name="直線コネクタ 298"/>
        <xdr:cNvCxnSpPr/>
      </xdr:nvCxnSpPr>
      <xdr:spPr>
        <a:xfrm>
          <a:off x="2908300" y="1443336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13426</xdr:rowOff>
    </xdr:from>
    <xdr:to>
      <xdr:col>10</xdr:col>
      <xdr:colOff>165100</xdr:colOff>
      <xdr:row>83</xdr:row>
      <xdr:rowOff>115026</xdr:rowOff>
    </xdr:to>
    <xdr:sp macro="" textlink="">
      <xdr:nvSpPr>
        <xdr:cNvPr id="300" name="楕円 299"/>
        <xdr:cNvSpPr/>
      </xdr:nvSpPr>
      <xdr:spPr>
        <a:xfrm>
          <a:off x="1968500" y="1424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64226</xdr:rowOff>
    </xdr:from>
    <xdr:to>
      <xdr:col>15</xdr:col>
      <xdr:colOff>50800</xdr:colOff>
      <xdr:row>84</xdr:row>
      <xdr:rowOff>31569</xdr:rowOff>
    </xdr:to>
    <xdr:cxnSp macro="">
      <xdr:nvCxnSpPr>
        <xdr:cNvPr id="301" name="直線コネクタ 300"/>
        <xdr:cNvCxnSpPr/>
      </xdr:nvCxnSpPr>
      <xdr:spPr>
        <a:xfrm>
          <a:off x="2019300" y="14294576"/>
          <a:ext cx="889000" cy="13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156046</xdr:rowOff>
    </xdr:from>
    <xdr:ext cx="405111" cy="259045"/>
    <xdr:sp macro="" textlink="">
      <xdr:nvSpPr>
        <xdr:cNvPr id="302" name="n_1aveValue【公営住宅】&#10;有形固定資産減価償却率"/>
        <xdr:cNvSpPr txBox="1"/>
      </xdr:nvSpPr>
      <xdr:spPr>
        <a:xfrm>
          <a:off x="3582044"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147882</xdr:rowOff>
    </xdr:from>
    <xdr:ext cx="405111" cy="259045"/>
    <xdr:sp macro="" textlink="">
      <xdr:nvSpPr>
        <xdr:cNvPr id="303" name="n_2aveValue【公営住宅】&#10;有形固定資産減価償却率"/>
        <xdr:cNvSpPr txBox="1"/>
      </xdr:nvSpPr>
      <xdr:spPr>
        <a:xfrm>
          <a:off x="2705744" y="14035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114316</xdr:rowOff>
    </xdr:from>
    <xdr:ext cx="405111" cy="259045"/>
    <xdr:sp macro="" textlink="">
      <xdr:nvSpPr>
        <xdr:cNvPr id="304" name="n_3aveValue【公営住宅】&#10;有形固定資産減価償却率"/>
        <xdr:cNvSpPr txBox="1"/>
      </xdr:nvSpPr>
      <xdr:spPr>
        <a:xfrm>
          <a:off x="18167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105427</xdr:rowOff>
    </xdr:from>
    <xdr:ext cx="405111" cy="259045"/>
    <xdr:sp macro="" textlink="">
      <xdr:nvSpPr>
        <xdr:cNvPr id="305" name="n_4aveValue【公営住宅】&#10;有形固定資産減価償却率"/>
        <xdr:cNvSpPr txBox="1"/>
      </xdr:nvSpPr>
      <xdr:spPr>
        <a:xfrm>
          <a:off x="9277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112684</xdr:rowOff>
    </xdr:from>
    <xdr:ext cx="405111" cy="259045"/>
    <xdr:sp macro="" textlink="">
      <xdr:nvSpPr>
        <xdr:cNvPr id="306" name="n_1mainValue【公営住宅】&#10;有形固定資産減価償却率"/>
        <xdr:cNvSpPr txBox="1"/>
      </xdr:nvSpPr>
      <xdr:spPr>
        <a:xfrm>
          <a:off x="3582044" y="1451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73496</xdr:rowOff>
    </xdr:from>
    <xdr:ext cx="405111" cy="259045"/>
    <xdr:sp macro="" textlink="">
      <xdr:nvSpPr>
        <xdr:cNvPr id="307" name="n_2mainValue【公営住宅】&#10;有形固定資産減価償却率"/>
        <xdr:cNvSpPr txBox="1"/>
      </xdr:nvSpPr>
      <xdr:spPr>
        <a:xfrm>
          <a:off x="2705744" y="1447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131553</xdr:rowOff>
    </xdr:from>
    <xdr:ext cx="405111" cy="259045"/>
    <xdr:sp macro="" textlink="">
      <xdr:nvSpPr>
        <xdr:cNvPr id="308" name="n_3mainValue【公営住宅】&#10;有形固定資産減価償却率"/>
        <xdr:cNvSpPr txBox="1"/>
      </xdr:nvSpPr>
      <xdr:spPr>
        <a:xfrm>
          <a:off x="1816744" y="1401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9" name="正方形/長方形 30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0" name="正方形/長方形 30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1" name="正方形/長方形 31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2" name="正方形/長方形 31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3" name="正方形/長方形 31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4" name="正方形/長方形 31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5" name="正方形/長方形 31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6" name="正方形/長方形 31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7" name="テキスト ボックス 31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8" name="直線コネクタ 31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9" name="直線コネクタ 31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0" name="テキスト ボックス 31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1" name="直線コネクタ 32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2" name="テキスト ボックス 32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3" name="直線コネクタ 32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24" name="テキスト ボックス 323"/>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5" name="直線コネクタ 32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26" name="テキスト ボックス 325"/>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7" name="直線コネクタ 32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28" name="テキスト ボックス 327"/>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9" name="直線コネクタ 32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0" name="テキスト ボックス 329"/>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152857</xdr:rowOff>
    </xdr:from>
    <xdr:to>
      <xdr:col>54</xdr:col>
      <xdr:colOff>189865</xdr:colOff>
      <xdr:row>86</xdr:row>
      <xdr:rowOff>107290</xdr:rowOff>
    </xdr:to>
    <xdr:cxnSp macro="">
      <xdr:nvCxnSpPr>
        <xdr:cNvPr id="332" name="直線コネクタ 331"/>
        <xdr:cNvCxnSpPr/>
      </xdr:nvCxnSpPr>
      <xdr:spPr>
        <a:xfrm flipV="1">
          <a:off x="10476865" y="13525957"/>
          <a:ext cx="0" cy="1326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111117</xdr:rowOff>
    </xdr:from>
    <xdr:ext cx="469744" cy="259045"/>
    <xdr:sp macro="" textlink="">
      <xdr:nvSpPr>
        <xdr:cNvPr id="333" name="【公営住宅】&#10;一人当たり面積最小値テキスト"/>
        <xdr:cNvSpPr txBox="1"/>
      </xdr:nvSpPr>
      <xdr:spPr>
        <a:xfrm>
          <a:off x="10515600" y="1485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107290</xdr:rowOff>
    </xdr:from>
    <xdr:to>
      <xdr:col>55</xdr:col>
      <xdr:colOff>88900</xdr:colOff>
      <xdr:row>86</xdr:row>
      <xdr:rowOff>107290</xdr:rowOff>
    </xdr:to>
    <xdr:cxnSp macro="">
      <xdr:nvCxnSpPr>
        <xdr:cNvPr id="334" name="直線コネクタ 333"/>
        <xdr:cNvCxnSpPr/>
      </xdr:nvCxnSpPr>
      <xdr:spPr>
        <a:xfrm>
          <a:off x="10388600" y="1485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99534</xdr:rowOff>
    </xdr:from>
    <xdr:ext cx="534377" cy="259045"/>
    <xdr:sp macro="" textlink="">
      <xdr:nvSpPr>
        <xdr:cNvPr id="335" name="【公営住宅】&#10;一人当たり面積最大値テキスト"/>
        <xdr:cNvSpPr txBox="1"/>
      </xdr:nvSpPr>
      <xdr:spPr>
        <a:xfrm>
          <a:off x="10515600" y="1330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152857</xdr:rowOff>
    </xdr:from>
    <xdr:to>
      <xdr:col>55</xdr:col>
      <xdr:colOff>88900</xdr:colOff>
      <xdr:row>78</xdr:row>
      <xdr:rowOff>152857</xdr:rowOff>
    </xdr:to>
    <xdr:cxnSp macro="">
      <xdr:nvCxnSpPr>
        <xdr:cNvPr id="336" name="直線コネクタ 335"/>
        <xdr:cNvCxnSpPr/>
      </xdr:nvCxnSpPr>
      <xdr:spPr>
        <a:xfrm>
          <a:off x="10388600" y="1352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165371</xdr:rowOff>
    </xdr:from>
    <xdr:ext cx="469744" cy="259045"/>
    <xdr:sp macro="" textlink="">
      <xdr:nvSpPr>
        <xdr:cNvPr id="337" name="【公営住宅】&#10;一人当たり面積平均値テキスト"/>
        <xdr:cNvSpPr txBox="1"/>
      </xdr:nvSpPr>
      <xdr:spPr>
        <a:xfrm>
          <a:off x="10515600" y="145671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15494</xdr:rowOff>
    </xdr:from>
    <xdr:to>
      <xdr:col>55</xdr:col>
      <xdr:colOff>50800</xdr:colOff>
      <xdr:row>85</xdr:row>
      <xdr:rowOff>117094</xdr:rowOff>
    </xdr:to>
    <xdr:sp macro="" textlink="">
      <xdr:nvSpPr>
        <xdr:cNvPr id="338" name="フローチャート: 判断 337"/>
        <xdr:cNvSpPr/>
      </xdr:nvSpPr>
      <xdr:spPr>
        <a:xfrm>
          <a:off x="10426700" y="145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9931</xdr:rowOff>
    </xdr:from>
    <xdr:to>
      <xdr:col>50</xdr:col>
      <xdr:colOff>165100</xdr:colOff>
      <xdr:row>85</xdr:row>
      <xdr:rowOff>111531</xdr:rowOff>
    </xdr:to>
    <xdr:sp macro="" textlink="">
      <xdr:nvSpPr>
        <xdr:cNvPr id="339" name="フローチャート: 判断 338"/>
        <xdr:cNvSpPr/>
      </xdr:nvSpPr>
      <xdr:spPr>
        <a:xfrm>
          <a:off x="9588500" y="1458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24104</xdr:rowOff>
    </xdr:from>
    <xdr:to>
      <xdr:col>46</xdr:col>
      <xdr:colOff>38100</xdr:colOff>
      <xdr:row>85</xdr:row>
      <xdr:rowOff>125704</xdr:rowOff>
    </xdr:to>
    <xdr:sp macro="" textlink="">
      <xdr:nvSpPr>
        <xdr:cNvPr id="340" name="フローチャート: 判断 339"/>
        <xdr:cNvSpPr/>
      </xdr:nvSpPr>
      <xdr:spPr>
        <a:xfrm>
          <a:off x="8699500" y="14597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46507</xdr:rowOff>
    </xdr:from>
    <xdr:to>
      <xdr:col>41</xdr:col>
      <xdr:colOff>101600</xdr:colOff>
      <xdr:row>85</xdr:row>
      <xdr:rowOff>148107</xdr:rowOff>
    </xdr:to>
    <xdr:sp macro="" textlink="">
      <xdr:nvSpPr>
        <xdr:cNvPr id="341" name="フローチャート: 判断 340"/>
        <xdr:cNvSpPr/>
      </xdr:nvSpPr>
      <xdr:spPr>
        <a:xfrm>
          <a:off x="7810500" y="1461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36297</xdr:rowOff>
    </xdr:from>
    <xdr:to>
      <xdr:col>36</xdr:col>
      <xdr:colOff>165100</xdr:colOff>
      <xdr:row>85</xdr:row>
      <xdr:rowOff>137897</xdr:rowOff>
    </xdr:to>
    <xdr:sp macro="" textlink="">
      <xdr:nvSpPr>
        <xdr:cNvPr id="342" name="フローチャート: 判断 341"/>
        <xdr:cNvSpPr/>
      </xdr:nvSpPr>
      <xdr:spPr>
        <a:xfrm>
          <a:off x="6921500" y="1460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3" name="テキスト ボックス 34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4" name="テキスト ボックス 34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5" name="テキスト ボックス 34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6" name="テキスト ボックス 34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7" name="テキスト ボックス 34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102057</xdr:rowOff>
    </xdr:from>
    <xdr:to>
      <xdr:col>55</xdr:col>
      <xdr:colOff>50800</xdr:colOff>
      <xdr:row>79</xdr:row>
      <xdr:rowOff>32207</xdr:rowOff>
    </xdr:to>
    <xdr:sp macro="" textlink="">
      <xdr:nvSpPr>
        <xdr:cNvPr id="348" name="楕円 347"/>
        <xdr:cNvSpPr/>
      </xdr:nvSpPr>
      <xdr:spPr>
        <a:xfrm>
          <a:off x="10426700" y="1347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55084</xdr:rowOff>
    </xdr:from>
    <xdr:ext cx="534377" cy="259045"/>
    <xdr:sp macro="" textlink="">
      <xdr:nvSpPr>
        <xdr:cNvPr id="349" name="【公営住宅】&#10;一人当たり面積該当値テキスト"/>
        <xdr:cNvSpPr txBox="1"/>
      </xdr:nvSpPr>
      <xdr:spPr>
        <a:xfrm>
          <a:off x="10515600" y="1342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132308</xdr:rowOff>
    </xdr:from>
    <xdr:to>
      <xdr:col>50</xdr:col>
      <xdr:colOff>165100</xdr:colOff>
      <xdr:row>79</xdr:row>
      <xdr:rowOff>62458</xdr:rowOff>
    </xdr:to>
    <xdr:sp macro="" textlink="">
      <xdr:nvSpPr>
        <xdr:cNvPr id="350" name="楕円 349"/>
        <xdr:cNvSpPr/>
      </xdr:nvSpPr>
      <xdr:spPr>
        <a:xfrm>
          <a:off x="9588500" y="1350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152857</xdr:rowOff>
    </xdr:from>
    <xdr:to>
      <xdr:col>55</xdr:col>
      <xdr:colOff>0</xdr:colOff>
      <xdr:row>79</xdr:row>
      <xdr:rowOff>11658</xdr:rowOff>
    </xdr:to>
    <xdr:cxnSp macro="">
      <xdr:nvCxnSpPr>
        <xdr:cNvPr id="351" name="直線コネクタ 350"/>
        <xdr:cNvCxnSpPr/>
      </xdr:nvCxnSpPr>
      <xdr:spPr>
        <a:xfrm flipV="1">
          <a:off x="9639300" y="13525957"/>
          <a:ext cx="838200" cy="30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166294</xdr:rowOff>
    </xdr:from>
    <xdr:to>
      <xdr:col>46</xdr:col>
      <xdr:colOff>38100</xdr:colOff>
      <xdr:row>79</xdr:row>
      <xdr:rowOff>96444</xdr:rowOff>
    </xdr:to>
    <xdr:sp macro="" textlink="">
      <xdr:nvSpPr>
        <xdr:cNvPr id="352" name="楕円 351"/>
        <xdr:cNvSpPr/>
      </xdr:nvSpPr>
      <xdr:spPr>
        <a:xfrm>
          <a:off x="8699500" y="1353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11658</xdr:rowOff>
    </xdr:from>
    <xdr:to>
      <xdr:col>50</xdr:col>
      <xdr:colOff>114300</xdr:colOff>
      <xdr:row>79</xdr:row>
      <xdr:rowOff>45644</xdr:rowOff>
    </xdr:to>
    <xdr:cxnSp macro="">
      <xdr:nvCxnSpPr>
        <xdr:cNvPr id="353" name="直線コネクタ 352"/>
        <xdr:cNvCxnSpPr/>
      </xdr:nvCxnSpPr>
      <xdr:spPr>
        <a:xfrm flipV="1">
          <a:off x="8750300" y="13556208"/>
          <a:ext cx="889000" cy="33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163627</xdr:rowOff>
    </xdr:from>
    <xdr:to>
      <xdr:col>41</xdr:col>
      <xdr:colOff>101600</xdr:colOff>
      <xdr:row>85</xdr:row>
      <xdr:rowOff>93777</xdr:rowOff>
    </xdr:to>
    <xdr:sp macro="" textlink="">
      <xdr:nvSpPr>
        <xdr:cNvPr id="354" name="楕円 353"/>
        <xdr:cNvSpPr/>
      </xdr:nvSpPr>
      <xdr:spPr>
        <a:xfrm>
          <a:off x="7810500" y="1456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45644</xdr:rowOff>
    </xdr:from>
    <xdr:to>
      <xdr:col>45</xdr:col>
      <xdr:colOff>177800</xdr:colOff>
      <xdr:row>85</xdr:row>
      <xdr:rowOff>42977</xdr:rowOff>
    </xdr:to>
    <xdr:cxnSp macro="">
      <xdr:nvCxnSpPr>
        <xdr:cNvPr id="355" name="直線コネクタ 354"/>
        <xdr:cNvCxnSpPr/>
      </xdr:nvCxnSpPr>
      <xdr:spPr>
        <a:xfrm flipV="1">
          <a:off x="7861300" y="13590194"/>
          <a:ext cx="889000" cy="102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102658</xdr:rowOff>
    </xdr:from>
    <xdr:ext cx="469744" cy="259045"/>
    <xdr:sp macro="" textlink="">
      <xdr:nvSpPr>
        <xdr:cNvPr id="356" name="n_1aveValue【公営住宅】&#10;一人当たり面積"/>
        <xdr:cNvSpPr txBox="1"/>
      </xdr:nvSpPr>
      <xdr:spPr>
        <a:xfrm>
          <a:off x="9391727" y="14675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116831</xdr:rowOff>
    </xdr:from>
    <xdr:ext cx="469744" cy="259045"/>
    <xdr:sp macro="" textlink="">
      <xdr:nvSpPr>
        <xdr:cNvPr id="357" name="n_2aveValue【公営住宅】&#10;一人当たり面積"/>
        <xdr:cNvSpPr txBox="1"/>
      </xdr:nvSpPr>
      <xdr:spPr>
        <a:xfrm>
          <a:off x="8515427" y="14690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139234</xdr:rowOff>
    </xdr:from>
    <xdr:ext cx="469744" cy="259045"/>
    <xdr:sp macro="" textlink="">
      <xdr:nvSpPr>
        <xdr:cNvPr id="358" name="n_3aveValue【公営住宅】&#10;一人当たり面積"/>
        <xdr:cNvSpPr txBox="1"/>
      </xdr:nvSpPr>
      <xdr:spPr>
        <a:xfrm>
          <a:off x="7626427" y="1471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154424</xdr:rowOff>
    </xdr:from>
    <xdr:ext cx="469744" cy="259045"/>
    <xdr:sp macro="" textlink="">
      <xdr:nvSpPr>
        <xdr:cNvPr id="359" name="n_4aveValue【公営住宅】&#10;一人当たり面積"/>
        <xdr:cNvSpPr txBox="1"/>
      </xdr:nvSpPr>
      <xdr:spPr>
        <a:xfrm>
          <a:off x="6737427" y="1438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77</xdr:row>
      <xdr:rowOff>78985</xdr:rowOff>
    </xdr:from>
    <xdr:ext cx="534377" cy="259045"/>
    <xdr:sp macro="" textlink="">
      <xdr:nvSpPr>
        <xdr:cNvPr id="360" name="n_1mainValue【公営住宅】&#10;一人当たり面積"/>
        <xdr:cNvSpPr txBox="1"/>
      </xdr:nvSpPr>
      <xdr:spPr>
        <a:xfrm>
          <a:off x="9359411" y="1328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77</xdr:row>
      <xdr:rowOff>112971</xdr:rowOff>
    </xdr:from>
    <xdr:ext cx="534377" cy="259045"/>
    <xdr:sp macro="" textlink="">
      <xdr:nvSpPr>
        <xdr:cNvPr id="361" name="n_2mainValue【公営住宅】&#10;一人当たり面積"/>
        <xdr:cNvSpPr txBox="1"/>
      </xdr:nvSpPr>
      <xdr:spPr>
        <a:xfrm>
          <a:off x="8483111" y="1331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110304</xdr:rowOff>
    </xdr:from>
    <xdr:ext cx="469744" cy="259045"/>
    <xdr:sp macro="" textlink="">
      <xdr:nvSpPr>
        <xdr:cNvPr id="362" name="n_3mainValue【公営住宅】&#10;一人当たり面積"/>
        <xdr:cNvSpPr txBox="1"/>
      </xdr:nvSpPr>
      <xdr:spPr>
        <a:xfrm>
          <a:off x="7626427" y="14340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3" name="正方形/長方形 36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4" name="正方形/長方形 36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5" name="正方形/長方形 36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6" name="正方形/長方形 36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7" name="正方形/長方形 36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8" name="正方形/長方形 36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9" name="正方形/長方形 36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0" name="正方形/長方形 36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1" name="テキスト ボックス 37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2" name="直線コネクタ 37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3" name="テキスト ボックス 37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4" name="直線コネクタ 37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5" name="テキスト ボックス 374"/>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6" name="直線コネクタ 37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7" name="テキスト ボックス 37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8" name="直線コネクタ 37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9" name="テキスト ボックス 37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0" name="直線コネクタ 37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1" name="テキスト ボックス 38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2" name="直線コネクタ 38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3" name="テキスト ボックス 38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4" name="直線コネクタ 38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5" name="テキスト ボックス 384"/>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6" name="直線コネクタ 38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149679</xdr:rowOff>
    </xdr:from>
    <xdr:to>
      <xdr:col>24</xdr:col>
      <xdr:colOff>62865</xdr:colOff>
      <xdr:row>109</xdr:row>
      <xdr:rowOff>30480</xdr:rowOff>
    </xdr:to>
    <xdr:cxnSp macro="">
      <xdr:nvCxnSpPr>
        <xdr:cNvPr id="388" name="直線コネクタ 387"/>
        <xdr:cNvCxnSpPr/>
      </xdr:nvCxnSpPr>
      <xdr:spPr>
        <a:xfrm flipV="1">
          <a:off x="4634865" y="17123229"/>
          <a:ext cx="0" cy="1595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34307</xdr:rowOff>
    </xdr:from>
    <xdr:ext cx="405111" cy="259045"/>
    <xdr:sp macro="" textlink="">
      <xdr:nvSpPr>
        <xdr:cNvPr id="389" name="【港湾・漁港】&#10;有形固定資産減価償却率最小値テキスト"/>
        <xdr:cNvSpPr txBox="1"/>
      </xdr:nvSpPr>
      <xdr:spPr>
        <a:xfrm>
          <a:off x="4673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30480</xdr:rowOff>
    </xdr:from>
    <xdr:to>
      <xdr:col>24</xdr:col>
      <xdr:colOff>152400</xdr:colOff>
      <xdr:row>109</xdr:row>
      <xdr:rowOff>30480</xdr:rowOff>
    </xdr:to>
    <xdr:cxnSp macro="">
      <xdr:nvCxnSpPr>
        <xdr:cNvPr id="390" name="直線コネクタ 389"/>
        <xdr:cNvCxnSpPr/>
      </xdr:nvCxnSpPr>
      <xdr:spPr>
        <a:xfrm>
          <a:off x="4546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96356</xdr:rowOff>
    </xdr:from>
    <xdr:ext cx="340478" cy="259045"/>
    <xdr:sp macro="" textlink="">
      <xdr:nvSpPr>
        <xdr:cNvPr id="391" name="【港湾・漁港】&#10;有形固定資産減価償却率最大値テキスト"/>
        <xdr:cNvSpPr txBox="1"/>
      </xdr:nvSpPr>
      <xdr:spPr>
        <a:xfrm>
          <a:off x="4673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149679</xdr:rowOff>
    </xdr:from>
    <xdr:to>
      <xdr:col>24</xdr:col>
      <xdr:colOff>152400</xdr:colOff>
      <xdr:row>99</xdr:row>
      <xdr:rowOff>149679</xdr:rowOff>
    </xdr:to>
    <xdr:cxnSp macro="">
      <xdr:nvCxnSpPr>
        <xdr:cNvPr id="392" name="直線コネクタ 391"/>
        <xdr:cNvCxnSpPr/>
      </xdr:nvCxnSpPr>
      <xdr:spPr>
        <a:xfrm>
          <a:off x="4546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134456</xdr:rowOff>
    </xdr:from>
    <xdr:ext cx="405111" cy="259045"/>
    <xdr:sp macro="" textlink="">
      <xdr:nvSpPr>
        <xdr:cNvPr id="393" name="【港湾・漁港】&#10;有形固定資産減価償却率平均値テキスト"/>
        <xdr:cNvSpPr txBox="1"/>
      </xdr:nvSpPr>
      <xdr:spPr>
        <a:xfrm>
          <a:off x="4673600" y="181367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156029</xdr:rowOff>
    </xdr:from>
    <xdr:to>
      <xdr:col>24</xdr:col>
      <xdr:colOff>114300</xdr:colOff>
      <xdr:row>106</xdr:row>
      <xdr:rowOff>86179</xdr:rowOff>
    </xdr:to>
    <xdr:sp macro="" textlink="">
      <xdr:nvSpPr>
        <xdr:cNvPr id="394" name="フローチャート: 判断 393"/>
        <xdr:cNvSpPr/>
      </xdr:nvSpPr>
      <xdr:spPr>
        <a:xfrm>
          <a:off x="4584700" y="1815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105411</xdr:rowOff>
    </xdr:from>
    <xdr:to>
      <xdr:col>20</xdr:col>
      <xdr:colOff>38100</xdr:colOff>
      <xdr:row>106</xdr:row>
      <xdr:rowOff>35561</xdr:rowOff>
    </xdr:to>
    <xdr:sp macro="" textlink="">
      <xdr:nvSpPr>
        <xdr:cNvPr id="395" name="フローチャート: 判断 394"/>
        <xdr:cNvSpPr/>
      </xdr:nvSpPr>
      <xdr:spPr>
        <a:xfrm>
          <a:off x="3746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82550</xdr:rowOff>
    </xdr:from>
    <xdr:to>
      <xdr:col>15</xdr:col>
      <xdr:colOff>101600</xdr:colOff>
      <xdr:row>106</xdr:row>
      <xdr:rowOff>12700</xdr:rowOff>
    </xdr:to>
    <xdr:sp macro="" textlink="">
      <xdr:nvSpPr>
        <xdr:cNvPr id="396" name="フローチャート: 判断 395"/>
        <xdr:cNvSpPr/>
      </xdr:nvSpPr>
      <xdr:spPr>
        <a:xfrm>
          <a:off x="2857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17236</xdr:rowOff>
    </xdr:from>
    <xdr:to>
      <xdr:col>10</xdr:col>
      <xdr:colOff>165100</xdr:colOff>
      <xdr:row>105</xdr:row>
      <xdr:rowOff>118836</xdr:rowOff>
    </xdr:to>
    <xdr:sp macro="" textlink="">
      <xdr:nvSpPr>
        <xdr:cNvPr id="397" name="フローチャート: 判断 396"/>
        <xdr:cNvSpPr/>
      </xdr:nvSpPr>
      <xdr:spPr>
        <a:xfrm>
          <a:off x="1968500" y="1801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126637</xdr:rowOff>
    </xdr:from>
    <xdr:to>
      <xdr:col>6</xdr:col>
      <xdr:colOff>38100</xdr:colOff>
      <xdr:row>103</xdr:row>
      <xdr:rowOff>56787</xdr:rowOff>
    </xdr:to>
    <xdr:sp macro="" textlink="">
      <xdr:nvSpPr>
        <xdr:cNvPr id="398" name="フローチャート: 判断 397"/>
        <xdr:cNvSpPr/>
      </xdr:nvSpPr>
      <xdr:spPr>
        <a:xfrm>
          <a:off x="1079500" y="1761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9" name="テキスト ボックス 39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0" name="テキスト ボックス 39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1" name="テキスト ボックス 40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2" name="テキスト ボックス 40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3" name="テキスト ボックス 40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31931</xdr:rowOff>
    </xdr:from>
    <xdr:to>
      <xdr:col>24</xdr:col>
      <xdr:colOff>114300</xdr:colOff>
      <xdr:row>105</xdr:row>
      <xdr:rowOff>133531</xdr:rowOff>
    </xdr:to>
    <xdr:sp macro="" textlink="">
      <xdr:nvSpPr>
        <xdr:cNvPr id="404" name="楕円 403"/>
        <xdr:cNvSpPr/>
      </xdr:nvSpPr>
      <xdr:spPr>
        <a:xfrm>
          <a:off x="4584700" y="1803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54808</xdr:rowOff>
    </xdr:from>
    <xdr:ext cx="405111" cy="259045"/>
    <xdr:sp macro="" textlink="">
      <xdr:nvSpPr>
        <xdr:cNvPr id="405" name="【港湾・漁港】&#10;有形固定資産減価償却率該当値テキスト"/>
        <xdr:cNvSpPr txBox="1"/>
      </xdr:nvSpPr>
      <xdr:spPr>
        <a:xfrm>
          <a:off x="4673600" y="17885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41729</xdr:rowOff>
    </xdr:from>
    <xdr:to>
      <xdr:col>20</xdr:col>
      <xdr:colOff>38100</xdr:colOff>
      <xdr:row>105</xdr:row>
      <xdr:rowOff>143329</xdr:rowOff>
    </xdr:to>
    <xdr:sp macro="" textlink="">
      <xdr:nvSpPr>
        <xdr:cNvPr id="406" name="楕円 405"/>
        <xdr:cNvSpPr/>
      </xdr:nvSpPr>
      <xdr:spPr>
        <a:xfrm>
          <a:off x="3746500" y="1804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82731</xdr:rowOff>
    </xdr:from>
    <xdr:to>
      <xdr:col>24</xdr:col>
      <xdr:colOff>63500</xdr:colOff>
      <xdr:row>105</xdr:row>
      <xdr:rowOff>92529</xdr:rowOff>
    </xdr:to>
    <xdr:cxnSp macro="">
      <xdr:nvCxnSpPr>
        <xdr:cNvPr id="407" name="直線コネクタ 406"/>
        <xdr:cNvCxnSpPr/>
      </xdr:nvCxnSpPr>
      <xdr:spPr>
        <a:xfrm flipV="1">
          <a:off x="3797300" y="18084981"/>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93980</xdr:rowOff>
    </xdr:from>
    <xdr:to>
      <xdr:col>15</xdr:col>
      <xdr:colOff>101600</xdr:colOff>
      <xdr:row>105</xdr:row>
      <xdr:rowOff>24130</xdr:rowOff>
    </xdr:to>
    <xdr:sp macro="" textlink="">
      <xdr:nvSpPr>
        <xdr:cNvPr id="408" name="楕円 407"/>
        <xdr:cNvSpPr/>
      </xdr:nvSpPr>
      <xdr:spPr>
        <a:xfrm>
          <a:off x="2857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144780</xdr:rowOff>
    </xdr:from>
    <xdr:to>
      <xdr:col>19</xdr:col>
      <xdr:colOff>177800</xdr:colOff>
      <xdr:row>105</xdr:row>
      <xdr:rowOff>92529</xdr:rowOff>
    </xdr:to>
    <xdr:cxnSp macro="">
      <xdr:nvCxnSpPr>
        <xdr:cNvPr id="409" name="直線コネクタ 408"/>
        <xdr:cNvCxnSpPr/>
      </xdr:nvCxnSpPr>
      <xdr:spPr>
        <a:xfrm>
          <a:off x="2908300" y="17975580"/>
          <a:ext cx="889000" cy="119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26688</xdr:rowOff>
    </xdr:from>
    <xdr:ext cx="405111" cy="259045"/>
    <xdr:sp macro="" textlink="">
      <xdr:nvSpPr>
        <xdr:cNvPr id="410" name="n_1aveValue【港湾・漁港】&#10;有形固定資産減価償却率"/>
        <xdr:cNvSpPr txBox="1"/>
      </xdr:nvSpPr>
      <xdr:spPr>
        <a:xfrm>
          <a:off x="3582044"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3827</xdr:rowOff>
    </xdr:from>
    <xdr:ext cx="405111" cy="259045"/>
    <xdr:sp macro="" textlink="">
      <xdr:nvSpPr>
        <xdr:cNvPr id="411" name="n_2aveValue【港湾・漁港】&#10;有形固定資産減価償却率"/>
        <xdr:cNvSpPr txBox="1"/>
      </xdr:nvSpPr>
      <xdr:spPr>
        <a:xfrm>
          <a:off x="2705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135363</xdr:rowOff>
    </xdr:from>
    <xdr:ext cx="405111" cy="259045"/>
    <xdr:sp macro="" textlink="">
      <xdr:nvSpPr>
        <xdr:cNvPr id="412" name="n_3aveValue【港湾・漁港】&#10;有形固定資産減価償却率"/>
        <xdr:cNvSpPr txBox="1"/>
      </xdr:nvSpPr>
      <xdr:spPr>
        <a:xfrm>
          <a:off x="1816744" y="1779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73314</xdr:rowOff>
    </xdr:from>
    <xdr:ext cx="405111" cy="259045"/>
    <xdr:sp macro="" textlink="">
      <xdr:nvSpPr>
        <xdr:cNvPr id="413" name="n_4aveValue【港湾・漁港】&#10;有形固定資産減価償却率"/>
        <xdr:cNvSpPr txBox="1"/>
      </xdr:nvSpPr>
      <xdr:spPr>
        <a:xfrm>
          <a:off x="927744" y="1738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159856</xdr:rowOff>
    </xdr:from>
    <xdr:ext cx="405111" cy="259045"/>
    <xdr:sp macro="" textlink="">
      <xdr:nvSpPr>
        <xdr:cNvPr id="414" name="n_1mainValue【港湾・漁港】&#10;有形固定資産減価償却率"/>
        <xdr:cNvSpPr txBox="1"/>
      </xdr:nvSpPr>
      <xdr:spPr>
        <a:xfrm>
          <a:off x="3582044" y="1781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40657</xdr:rowOff>
    </xdr:from>
    <xdr:ext cx="405111" cy="259045"/>
    <xdr:sp macro="" textlink="">
      <xdr:nvSpPr>
        <xdr:cNvPr id="415" name="n_2mainValue【港湾・漁港】&#10;有形固定資産減価償却率"/>
        <xdr:cNvSpPr txBox="1"/>
      </xdr:nvSpPr>
      <xdr:spPr>
        <a:xfrm>
          <a:off x="2705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6" name="正方形/長方形 41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7" name="正方形/長方形 41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8" name="正方形/長方形 41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9" name="正方形/長方形 41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0" name="正方形/長方形 41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1" name="正方形/長方形 42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2" name="正方形/長方形 42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3" name="正方形/長方形 42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4" name="テキスト ボックス 42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5" name="直線コネクタ 42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26" name="直線コネクタ 425"/>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27" name="テキスト ボックス 426"/>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28" name="直線コネクタ 427"/>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29" name="テキスト ボックス 428"/>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30" name="直線コネクタ 429"/>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31" name="テキスト ボックス 430"/>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32" name="直線コネクタ 431"/>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33" name="テキスト ボックス 432"/>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4" name="直線コネクタ 43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35" name="テキスト ボックス 434"/>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6"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126502</xdr:rowOff>
    </xdr:from>
    <xdr:to>
      <xdr:col>54</xdr:col>
      <xdr:colOff>189865</xdr:colOff>
      <xdr:row>108</xdr:row>
      <xdr:rowOff>75247</xdr:rowOff>
    </xdr:to>
    <xdr:cxnSp macro="">
      <xdr:nvCxnSpPr>
        <xdr:cNvPr id="437" name="直線コネクタ 436"/>
        <xdr:cNvCxnSpPr/>
      </xdr:nvCxnSpPr>
      <xdr:spPr>
        <a:xfrm flipV="1">
          <a:off x="10476865" y="17271502"/>
          <a:ext cx="0" cy="1320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79074</xdr:rowOff>
    </xdr:from>
    <xdr:ext cx="469744" cy="259045"/>
    <xdr:sp macro="" textlink="">
      <xdr:nvSpPr>
        <xdr:cNvPr id="438" name="【港湾・漁港】&#10;一人当たり有形固定資産（償却資産）額最小値テキスト"/>
        <xdr:cNvSpPr txBox="1"/>
      </xdr:nvSpPr>
      <xdr:spPr>
        <a:xfrm>
          <a:off x="10515600" y="18595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75247</xdr:rowOff>
    </xdr:from>
    <xdr:to>
      <xdr:col>55</xdr:col>
      <xdr:colOff>88900</xdr:colOff>
      <xdr:row>108</xdr:row>
      <xdr:rowOff>75247</xdr:rowOff>
    </xdr:to>
    <xdr:cxnSp macro="">
      <xdr:nvCxnSpPr>
        <xdr:cNvPr id="439" name="直線コネクタ 438"/>
        <xdr:cNvCxnSpPr/>
      </xdr:nvCxnSpPr>
      <xdr:spPr>
        <a:xfrm>
          <a:off x="10388600" y="18591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73179</xdr:rowOff>
    </xdr:from>
    <xdr:ext cx="690189" cy="259045"/>
    <xdr:sp macro="" textlink="">
      <xdr:nvSpPr>
        <xdr:cNvPr id="440" name="【港湾・漁港】&#10;一人当たり有形固定資産（償却資産）額最大値テキスト"/>
        <xdr:cNvSpPr txBox="1"/>
      </xdr:nvSpPr>
      <xdr:spPr>
        <a:xfrm>
          <a:off x="10515600" y="170467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5,779,958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126502</xdr:rowOff>
    </xdr:from>
    <xdr:to>
      <xdr:col>55</xdr:col>
      <xdr:colOff>88900</xdr:colOff>
      <xdr:row>100</xdr:row>
      <xdr:rowOff>126502</xdr:rowOff>
    </xdr:to>
    <xdr:cxnSp macro="">
      <xdr:nvCxnSpPr>
        <xdr:cNvPr id="441" name="直線コネクタ 440"/>
        <xdr:cNvCxnSpPr/>
      </xdr:nvCxnSpPr>
      <xdr:spPr>
        <a:xfrm>
          <a:off x="10388600" y="1727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22017</xdr:rowOff>
    </xdr:from>
    <xdr:ext cx="599010" cy="259045"/>
    <xdr:sp macro="" textlink="">
      <xdr:nvSpPr>
        <xdr:cNvPr id="442" name="【港湾・漁港】&#10;一人当たり有形固定資産（償却資産）額平均値テキスト"/>
        <xdr:cNvSpPr txBox="1"/>
      </xdr:nvSpPr>
      <xdr:spPr>
        <a:xfrm>
          <a:off x="10515600" y="181957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170590</xdr:rowOff>
    </xdr:from>
    <xdr:to>
      <xdr:col>55</xdr:col>
      <xdr:colOff>50800</xdr:colOff>
      <xdr:row>107</xdr:row>
      <xdr:rowOff>100740</xdr:rowOff>
    </xdr:to>
    <xdr:sp macro="" textlink="">
      <xdr:nvSpPr>
        <xdr:cNvPr id="443" name="フローチャート: 判断 442"/>
        <xdr:cNvSpPr/>
      </xdr:nvSpPr>
      <xdr:spPr>
        <a:xfrm>
          <a:off x="10426700" y="1834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169552</xdr:rowOff>
    </xdr:from>
    <xdr:to>
      <xdr:col>50</xdr:col>
      <xdr:colOff>165100</xdr:colOff>
      <xdr:row>107</xdr:row>
      <xdr:rowOff>99702</xdr:rowOff>
    </xdr:to>
    <xdr:sp macro="" textlink="">
      <xdr:nvSpPr>
        <xdr:cNvPr id="444" name="フローチャート: 判断 443"/>
        <xdr:cNvSpPr/>
      </xdr:nvSpPr>
      <xdr:spPr>
        <a:xfrm>
          <a:off x="9588500" y="1834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166041</xdr:rowOff>
    </xdr:from>
    <xdr:to>
      <xdr:col>46</xdr:col>
      <xdr:colOff>38100</xdr:colOff>
      <xdr:row>107</xdr:row>
      <xdr:rowOff>96191</xdr:rowOff>
    </xdr:to>
    <xdr:sp macro="" textlink="">
      <xdr:nvSpPr>
        <xdr:cNvPr id="445" name="フローチャート: 判断 444"/>
        <xdr:cNvSpPr/>
      </xdr:nvSpPr>
      <xdr:spPr>
        <a:xfrm>
          <a:off x="8699500" y="1833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149617</xdr:rowOff>
    </xdr:from>
    <xdr:to>
      <xdr:col>41</xdr:col>
      <xdr:colOff>101600</xdr:colOff>
      <xdr:row>107</xdr:row>
      <xdr:rowOff>79767</xdr:rowOff>
    </xdr:to>
    <xdr:sp macro="" textlink="">
      <xdr:nvSpPr>
        <xdr:cNvPr id="446" name="フローチャート: 判断 445"/>
        <xdr:cNvSpPr/>
      </xdr:nvSpPr>
      <xdr:spPr>
        <a:xfrm>
          <a:off x="7810500" y="1832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74968</xdr:rowOff>
    </xdr:from>
    <xdr:to>
      <xdr:col>36</xdr:col>
      <xdr:colOff>165100</xdr:colOff>
      <xdr:row>107</xdr:row>
      <xdr:rowOff>5118</xdr:rowOff>
    </xdr:to>
    <xdr:sp macro="" textlink="">
      <xdr:nvSpPr>
        <xdr:cNvPr id="447" name="フローチャート: 判断 446"/>
        <xdr:cNvSpPr/>
      </xdr:nvSpPr>
      <xdr:spPr>
        <a:xfrm>
          <a:off x="6921500" y="1824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8" name="テキスト ボックス 44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9" name="テキスト ボックス 44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0" name="テキスト ボックス 44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1" name="テキスト ボックス 45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2" name="テキスト ボックス 45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140790</xdr:rowOff>
    </xdr:from>
    <xdr:to>
      <xdr:col>55</xdr:col>
      <xdr:colOff>50800</xdr:colOff>
      <xdr:row>108</xdr:row>
      <xdr:rowOff>70940</xdr:rowOff>
    </xdr:to>
    <xdr:sp macro="" textlink="">
      <xdr:nvSpPr>
        <xdr:cNvPr id="453" name="楕円 452"/>
        <xdr:cNvSpPr/>
      </xdr:nvSpPr>
      <xdr:spPr>
        <a:xfrm>
          <a:off x="10426700" y="184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55717</xdr:rowOff>
    </xdr:from>
    <xdr:ext cx="599010" cy="259045"/>
    <xdr:sp macro="" textlink="">
      <xdr:nvSpPr>
        <xdr:cNvPr id="454" name="【港湾・漁港】&#10;一人当たり有形固定資産（償却資産）額該当値テキスト"/>
        <xdr:cNvSpPr txBox="1"/>
      </xdr:nvSpPr>
      <xdr:spPr>
        <a:xfrm>
          <a:off x="10515600" y="18400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144816</xdr:rowOff>
    </xdr:from>
    <xdr:to>
      <xdr:col>50</xdr:col>
      <xdr:colOff>165100</xdr:colOff>
      <xdr:row>108</xdr:row>
      <xdr:rowOff>74966</xdr:rowOff>
    </xdr:to>
    <xdr:sp macro="" textlink="">
      <xdr:nvSpPr>
        <xdr:cNvPr id="455" name="楕円 454"/>
        <xdr:cNvSpPr/>
      </xdr:nvSpPr>
      <xdr:spPr>
        <a:xfrm>
          <a:off x="9588500" y="1848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20140</xdr:rowOff>
    </xdr:from>
    <xdr:to>
      <xdr:col>55</xdr:col>
      <xdr:colOff>0</xdr:colOff>
      <xdr:row>108</xdr:row>
      <xdr:rowOff>24166</xdr:rowOff>
    </xdr:to>
    <xdr:cxnSp macro="">
      <xdr:nvCxnSpPr>
        <xdr:cNvPr id="456" name="直線コネクタ 455"/>
        <xdr:cNvCxnSpPr/>
      </xdr:nvCxnSpPr>
      <xdr:spPr>
        <a:xfrm flipV="1">
          <a:off x="9639300" y="18536740"/>
          <a:ext cx="838200" cy="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21944</xdr:rowOff>
    </xdr:from>
    <xdr:to>
      <xdr:col>46</xdr:col>
      <xdr:colOff>38100</xdr:colOff>
      <xdr:row>108</xdr:row>
      <xdr:rowOff>123544</xdr:rowOff>
    </xdr:to>
    <xdr:sp macro="" textlink="">
      <xdr:nvSpPr>
        <xdr:cNvPr id="457" name="楕円 456"/>
        <xdr:cNvSpPr/>
      </xdr:nvSpPr>
      <xdr:spPr>
        <a:xfrm>
          <a:off x="8699500" y="1853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24166</xdr:rowOff>
    </xdr:from>
    <xdr:to>
      <xdr:col>50</xdr:col>
      <xdr:colOff>114300</xdr:colOff>
      <xdr:row>108</xdr:row>
      <xdr:rowOff>72744</xdr:rowOff>
    </xdr:to>
    <xdr:cxnSp macro="">
      <xdr:nvCxnSpPr>
        <xdr:cNvPr id="458" name="直線コネクタ 457"/>
        <xdr:cNvCxnSpPr/>
      </xdr:nvCxnSpPr>
      <xdr:spPr>
        <a:xfrm flipV="1">
          <a:off x="8750300" y="18540766"/>
          <a:ext cx="889000" cy="4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116229</xdr:rowOff>
    </xdr:from>
    <xdr:ext cx="599010" cy="259045"/>
    <xdr:sp macro="" textlink="">
      <xdr:nvSpPr>
        <xdr:cNvPr id="459" name="n_1aveValue【港湾・漁港】&#10;一人当たり有形固定資産（償却資産）額"/>
        <xdr:cNvSpPr txBox="1"/>
      </xdr:nvSpPr>
      <xdr:spPr>
        <a:xfrm>
          <a:off x="9327095" y="18118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112718</xdr:rowOff>
    </xdr:from>
    <xdr:ext cx="599010" cy="259045"/>
    <xdr:sp macro="" textlink="">
      <xdr:nvSpPr>
        <xdr:cNvPr id="460" name="n_2aveValue【港湾・漁港】&#10;一人当たり有形固定資産（償却資産）額"/>
        <xdr:cNvSpPr txBox="1"/>
      </xdr:nvSpPr>
      <xdr:spPr>
        <a:xfrm>
          <a:off x="8450795" y="18114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96294</xdr:rowOff>
    </xdr:from>
    <xdr:ext cx="599010" cy="259045"/>
    <xdr:sp macro="" textlink="">
      <xdr:nvSpPr>
        <xdr:cNvPr id="461" name="n_3aveValue【港湾・漁港】&#10;一人当たり有形固定資産（償却資産）額"/>
        <xdr:cNvSpPr txBox="1"/>
      </xdr:nvSpPr>
      <xdr:spPr>
        <a:xfrm>
          <a:off x="7561795" y="18098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105</xdr:row>
      <xdr:rowOff>21645</xdr:rowOff>
    </xdr:from>
    <xdr:ext cx="690189" cy="259045"/>
    <xdr:sp macro="" textlink="">
      <xdr:nvSpPr>
        <xdr:cNvPr id="462" name="n_4aveValue【港湾・漁港】&#10;一人当たり有形固定資産（償却資産）額"/>
        <xdr:cNvSpPr txBox="1"/>
      </xdr:nvSpPr>
      <xdr:spPr>
        <a:xfrm>
          <a:off x="6627205" y="180238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66093</xdr:rowOff>
    </xdr:from>
    <xdr:ext cx="599010" cy="259045"/>
    <xdr:sp macro="" textlink="">
      <xdr:nvSpPr>
        <xdr:cNvPr id="463" name="n_1mainValue【港湾・漁港】&#10;一人当たり有形固定資産（償却資産）額"/>
        <xdr:cNvSpPr txBox="1"/>
      </xdr:nvSpPr>
      <xdr:spPr>
        <a:xfrm>
          <a:off x="9327095" y="18582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114671</xdr:rowOff>
    </xdr:from>
    <xdr:ext cx="534377" cy="259045"/>
    <xdr:sp macro="" textlink="">
      <xdr:nvSpPr>
        <xdr:cNvPr id="464" name="n_2mainValue【港湾・漁港】&#10;一人当たり有形固定資産（償却資産）額"/>
        <xdr:cNvSpPr txBox="1"/>
      </xdr:nvSpPr>
      <xdr:spPr>
        <a:xfrm>
          <a:off x="8483111" y="1863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5" name="正方形/長方形 46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6" name="正方形/長方形 46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7" name="正方形/長方形 46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8" name="正方形/長方形 46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9" name="正方形/長方形 46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0" name="正方形/長方形 46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1" name="正方形/長方形 47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2" name="正方形/長方形 47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3" name="テキスト ボックス 47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4" name="直線コネクタ 47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5" name="テキスト ボックス 47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76" name="直線コネクタ 47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77" name="テキスト ボックス 47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78" name="直線コネクタ 47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79" name="テキスト ボックス 47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0" name="直線コネクタ 47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1" name="テキスト ボックス 48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2" name="直線コネクタ 48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3" name="テキスト ボックス 48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4" name="直線コネクタ 48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85" name="テキスト ボックス 48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86" name="直線コネクタ 48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87" name="テキスト ボックス 48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8" name="直線コネクタ 48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8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123553</xdr:rowOff>
    </xdr:from>
    <xdr:to>
      <xdr:col>85</xdr:col>
      <xdr:colOff>126364</xdr:colOff>
      <xdr:row>42</xdr:row>
      <xdr:rowOff>92528</xdr:rowOff>
    </xdr:to>
    <xdr:cxnSp macro="">
      <xdr:nvCxnSpPr>
        <xdr:cNvPr id="490" name="直線コネクタ 489"/>
        <xdr:cNvCxnSpPr/>
      </xdr:nvCxnSpPr>
      <xdr:spPr>
        <a:xfrm flipV="1">
          <a:off x="16318864" y="5781403"/>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91"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92" name="直線コネクタ 491"/>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70230</xdr:rowOff>
    </xdr:from>
    <xdr:ext cx="340478" cy="259045"/>
    <xdr:sp macro="" textlink="">
      <xdr:nvSpPr>
        <xdr:cNvPr id="493" name="【認定こども園・幼稚園・保育所】&#10;有形固定資産減価償却率最大値テキスト"/>
        <xdr:cNvSpPr txBox="1"/>
      </xdr:nvSpPr>
      <xdr:spPr>
        <a:xfrm>
          <a:off x="16357600" y="55566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123553</xdr:rowOff>
    </xdr:from>
    <xdr:to>
      <xdr:col>86</xdr:col>
      <xdr:colOff>25400</xdr:colOff>
      <xdr:row>33</xdr:row>
      <xdr:rowOff>123553</xdr:rowOff>
    </xdr:to>
    <xdr:cxnSp macro="">
      <xdr:nvCxnSpPr>
        <xdr:cNvPr id="494" name="直線コネクタ 493"/>
        <xdr:cNvCxnSpPr/>
      </xdr:nvCxnSpPr>
      <xdr:spPr>
        <a:xfrm>
          <a:off x="16230600" y="578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79301</xdr:rowOff>
    </xdr:from>
    <xdr:ext cx="405111" cy="259045"/>
    <xdr:sp macro="" textlink="">
      <xdr:nvSpPr>
        <xdr:cNvPr id="495" name="【認定こども園・幼稚園・保育所】&#10;有形固定資産減価償却率平均値テキスト"/>
        <xdr:cNvSpPr txBox="1"/>
      </xdr:nvSpPr>
      <xdr:spPr>
        <a:xfrm>
          <a:off x="16357600" y="6251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56424</xdr:rowOff>
    </xdr:from>
    <xdr:to>
      <xdr:col>85</xdr:col>
      <xdr:colOff>177800</xdr:colOff>
      <xdr:row>37</xdr:row>
      <xdr:rowOff>158024</xdr:rowOff>
    </xdr:to>
    <xdr:sp macro="" textlink="">
      <xdr:nvSpPr>
        <xdr:cNvPr id="496" name="フローチャート: 判断 495"/>
        <xdr:cNvSpPr/>
      </xdr:nvSpPr>
      <xdr:spPr>
        <a:xfrm>
          <a:off x="16268700" y="640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93980</xdr:rowOff>
    </xdr:from>
    <xdr:to>
      <xdr:col>81</xdr:col>
      <xdr:colOff>101600</xdr:colOff>
      <xdr:row>38</xdr:row>
      <xdr:rowOff>24130</xdr:rowOff>
    </xdr:to>
    <xdr:sp macro="" textlink="">
      <xdr:nvSpPr>
        <xdr:cNvPr id="497" name="フローチャート: 判断 496"/>
        <xdr:cNvSpPr/>
      </xdr:nvSpPr>
      <xdr:spPr>
        <a:xfrm>
          <a:off x="15430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84183</xdr:rowOff>
    </xdr:from>
    <xdr:to>
      <xdr:col>76</xdr:col>
      <xdr:colOff>165100</xdr:colOff>
      <xdr:row>38</xdr:row>
      <xdr:rowOff>14332</xdr:rowOff>
    </xdr:to>
    <xdr:sp macro="" textlink="">
      <xdr:nvSpPr>
        <xdr:cNvPr id="498" name="フローチャート: 判断 497"/>
        <xdr:cNvSpPr/>
      </xdr:nvSpPr>
      <xdr:spPr>
        <a:xfrm>
          <a:off x="14541500" y="64278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113574</xdr:rowOff>
    </xdr:from>
    <xdr:to>
      <xdr:col>72</xdr:col>
      <xdr:colOff>38100</xdr:colOff>
      <xdr:row>38</xdr:row>
      <xdr:rowOff>43724</xdr:rowOff>
    </xdr:to>
    <xdr:sp macro="" textlink="">
      <xdr:nvSpPr>
        <xdr:cNvPr id="499" name="フローチャート: 判断 498"/>
        <xdr:cNvSpPr/>
      </xdr:nvSpPr>
      <xdr:spPr>
        <a:xfrm>
          <a:off x="13652500" y="645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18869</xdr:rowOff>
    </xdr:from>
    <xdr:to>
      <xdr:col>67</xdr:col>
      <xdr:colOff>101600</xdr:colOff>
      <xdr:row>37</xdr:row>
      <xdr:rowOff>120469</xdr:rowOff>
    </xdr:to>
    <xdr:sp macro="" textlink="">
      <xdr:nvSpPr>
        <xdr:cNvPr id="500" name="フローチャート: 判断 499"/>
        <xdr:cNvSpPr/>
      </xdr:nvSpPr>
      <xdr:spPr>
        <a:xfrm>
          <a:off x="12763500" y="636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1" name="テキスト ボックス 50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2" name="テキスト ボックス 50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3" name="テキスト ボックス 50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4" name="テキスト ボックス 50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5" name="テキスト ボックス 50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66222</xdr:rowOff>
    </xdr:from>
    <xdr:to>
      <xdr:col>85</xdr:col>
      <xdr:colOff>177800</xdr:colOff>
      <xdr:row>40</xdr:row>
      <xdr:rowOff>167822</xdr:rowOff>
    </xdr:to>
    <xdr:sp macro="" textlink="">
      <xdr:nvSpPr>
        <xdr:cNvPr id="506" name="楕円 505"/>
        <xdr:cNvSpPr/>
      </xdr:nvSpPr>
      <xdr:spPr>
        <a:xfrm>
          <a:off x="16268700" y="692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44649</xdr:rowOff>
    </xdr:from>
    <xdr:ext cx="405111" cy="259045"/>
    <xdr:sp macro="" textlink="">
      <xdr:nvSpPr>
        <xdr:cNvPr id="507" name="【認定こども園・幼稚園・保育所】&#10;有形固定資産減価償却率該当値テキスト"/>
        <xdr:cNvSpPr txBox="1"/>
      </xdr:nvSpPr>
      <xdr:spPr>
        <a:xfrm>
          <a:off x="16357600" y="6902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49893</xdr:rowOff>
    </xdr:from>
    <xdr:to>
      <xdr:col>81</xdr:col>
      <xdr:colOff>101600</xdr:colOff>
      <xdr:row>40</xdr:row>
      <xdr:rowOff>151493</xdr:rowOff>
    </xdr:to>
    <xdr:sp macro="" textlink="">
      <xdr:nvSpPr>
        <xdr:cNvPr id="508" name="楕円 507"/>
        <xdr:cNvSpPr/>
      </xdr:nvSpPr>
      <xdr:spPr>
        <a:xfrm>
          <a:off x="15430500" y="690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100693</xdr:rowOff>
    </xdr:from>
    <xdr:to>
      <xdr:col>85</xdr:col>
      <xdr:colOff>127000</xdr:colOff>
      <xdr:row>40</xdr:row>
      <xdr:rowOff>117022</xdr:rowOff>
    </xdr:to>
    <xdr:cxnSp macro="">
      <xdr:nvCxnSpPr>
        <xdr:cNvPr id="509" name="直線コネクタ 508"/>
        <xdr:cNvCxnSpPr/>
      </xdr:nvCxnSpPr>
      <xdr:spPr>
        <a:xfrm>
          <a:off x="15481300" y="6958693"/>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42</xdr:row>
      <xdr:rowOff>41728</xdr:rowOff>
    </xdr:from>
    <xdr:to>
      <xdr:col>76</xdr:col>
      <xdr:colOff>165100</xdr:colOff>
      <xdr:row>42</xdr:row>
      <xdr:rowOff>143328</xdr:rowOff>
    </xdr:to>
    <xdr:sp macro="" textlink="">
      <xdr:nvSpPr>
        <xdr:cNvPr id="510" name="楕円 509"/>
        <xdr:cNvSpPr/>
      </xdr:nvSpPr>
      <xdr:spPr>
        <a:xfrm>
          <a:off x="14541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100693</xdr:rowOff>
    </xdr:from>
    <xdr:to>
      <xdr:col>81</xdr:col>
      <xdr:colOff>50800</xdr:colOff>
      <xdr:row>42</xdr:row>
      <xdr:rowOff>92528</xdr:rowOff>
    </xdr:to>
    <xdr:cxnSp macro="">
      <xdr:nvCxnSpPr>
        <xdr:cNvPr id="511" name="直線コネクタ 510"/>
        <xdr:cNvCxnSpPr/>
      </xdr:nvCxnSpPr>
      <xdr:spPr>
        <a:xfrm flipV="1">
          <a:off x="14592300" y="6958693"/>
          <a:ext cx="889000" cy="33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43362</xdr:rowOff>
    </xdr:from>
    <xdr:to>
      <xdr:col>72</xdr:col>
      <xdr:colOff>38100</xdr:colOff>
      <xdr:row>41</xdr:row>
      <xdr:rowOff>144962</xdr:rowOff>
    </xdr:to>
    <xdr:sp macro="" textlink="">
      <xdr:nvSpPr>
        <xdr:cNvPr id="512" name="楕円 511"/>
        <xdr:cNvSpPr/>
      </xdr:nvSpPr>
      <xdr:spPr>
        <a:xfrm>
          <a:off x="13652500" y="707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94162</xdr:rowOff>
    </xdr:from>
    <xdr:to>
      <xdr:col>76</xdr:col>
      <xdr:colOff>114300</xdr:colOff>
      <xdr:row>42</xdr:row>
      <xdr:rowOff>92528</xdr:rowOff>
    </xdr:to>
    <xdr:cxnSp macro="">
      <xdr:nvCxnSpPr>
        <xdr:cNvPr id="513" name="直線コネクタ 512"/>
        <xdr:cNvCxnSpPr/>
      </xdr:nvCxnSpPr>
      <xdr:spPr>
        <a:xfrm>
          <a:off x="13703300" y="7123612"/>
          <a:ext cx="889000" cy="16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40657</xdr:rowOff>
    </xdr:from>
    <xdr:ext cx="405111" cy="259045"/>
    <xdr:sp macro="" textlink="">
      <xdr:nvSpPr>
        <xdr:cNvPr id="514" name="n_1aveValue【認定こども園・幼稚園・保育所】&#10;有形固定資産減価償却率"/>
        <xdr:cNvSpPr txBox="1"/>
      </xdr:nvSpPr>
      <xdr:spPr>
        <a:xfrm>
          <a:off x="152660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30860</xdr:rowOff>
    </xdr:from>
    <xdr:ext cx="405111" cy="259045"/>
    <xdr:sp macro="" textlink="">
      <xdr:nvSpPr>
        <xdr:cNvPr id="515" name="n_2aveValue【認定こども園・幼稚園・保育所】&#10;有形固定資産減価償却率"/>
        <xdr:cNvSpPr txBox="1"/>
      </xdr:nvSpPr>
      <xdr:spPr>
        <a:xfrm>
          <a:off x="14389744" y="620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60251</xdr:rowOff>
    </xdr:from>
    <xdr:ext cx="405111" cy="259045"/>
    <xdr:sp macro="" textlink="">
      <xdr:nvSpPr>
        <xdr:cNvPr id="516" name="n_3aveValue【認定こども園・幼稚園・保育所】&#10;有形固定資産減価償却率"/>
        <xdr:cNvSpPr txBox="1"/>
      </xdr:nvSpPr>
      <xdr:spPr>
        <a:xfrm>
          <a:off x="13500744" y="623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136996</xdr:rowOff>
    </xdr:from>
    <xdr:ext cx="405111" cy="259045"/>
    <xdr:sp macro="" textlink="">
      <xdr:nvSpPr>
        <xdr:cNvPr id="517" name="n_4aveValue【認定こども園・幼稚園・保育所】&#10;有形固定資産減価償却率"/>
        <xdr:cNvSpPr txBox="1"/>
      </xdr:nvSpPr>
      <xdr:spPr>
        <a:xfrm>
          <a:off x="12611744" y="613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142620</xdr:rowOff>
    </xdr:from>
    <xdr:ext cx="405111" cy="259045"/>
    <xdr:sp macro="" textlink="">
      <xdr:nvSpPr>
        <xdr:cNvPr id="518" name="n_1mainValue【認定こども園・幼稚園・保育所】&#10;有形固定資産減価償却率"/>
        <xdr:cNvSpPr txBox="1"/>
      </xdr:nvSpPr>
      <xdr:spPr>
        <a:xfrm>
          <a:off x="15266044" y="7000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42</xdr:row>
      <xdr:rowOff>134455</xdr:rowOff>
    </xdr:from>
    <xdr:ext cx="469744" cy="259045"/>
    <xdr:sp macro="" textlink="">
      <xdr:nvSpPr>
        <xdr:cNvPr id="519" name="n_2mainValue【認定こども園・幼稚園・保育所】&#10;有形固定資産減価償却率"/>
        <xdr:cNvSpPr txBox="1"/>
      </xdr:nvSpPr>
      <xdr:spPr>
        <a:xfrm>
          <a:off x="14357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136089</xdr:rowOff>
    </xdr:from>
    <xdr:ext cx="405111" cy="259045"/>
    <xdr:sp macro="" textlink="">
      <xdr:nvSpPr>
        <xdr:cNvPr id="520" name="n_3mainValue【認定こども園・幼稚園・保育所】&#10;有形固定資産減価償却率"/>
        <xdr:cNvSpPr txBox="1"/>
      </xdr:nvSpPr>
      <xdr:spPr>
        <a:xfrm>
          <a:off x="13500744" y="7165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1" name="正方形/長方形 52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2" name="正方形/長方形 52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3" name="正方形/長方形 52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4" name="正方形/長方形 52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5" name="正方形/長方形 52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6" name="正方形/長方形 52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7" name="正方形/長方形 52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8" name="正方形/長方形 52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9" name="テキスト ボックス 52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0" name="直線コネクタ 52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1" name="直線コネクタ 53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32" name="テキスト ボックス 531"/>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3" name="直線コネクタ 53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34" name="テキスト ボックス 533"/>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35" name="直線コネクタ 53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36" name="テキスト ボックス 535"/>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37" name="直線コネクタ 53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38" name="テキスト ボックス 537"/>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9" name="直線コネクタ 53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40" name="テキスト ボックス 53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77572</xdr:rowOff>
    </xdr:from>
    <xdr:to>
      <xdr:col>116</xdr:col>
      <xdr:colOff>62864</xdr:colOff>
      <xdr:row>41</xdr:row>
      <xdr:rowOff>112319</xdr:rowOff>
    </xdr:to>
    <xdr:cxnSp macro="">
      <xdr:nvCxnSpPr>
        <xdr:cNvPr id="542" name="直線コネクタ 541"/>
        <xdr:cNvCxnSpPr/>
      </xdr:nvCxnSpPr>
      <xdr:spPr>
        <a:xfrm flipV="1">
          <a:off x="22160864" y="5735422"/>
          <a:ext cx="0" cy="1406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116146</xdr:rowOff>
    </xdr:from>
    <xdr:ext cx="469744" cy="259045"/>
    <xdr:sp macro="" textlink="">
      <xdr:nvSpPr>
        <xdr:cNvPr id="543" name="【認定こども園・幼稚園・保育所】&#10;一人当たり面積最小値テキスト"/>
        <xdr:cNvSpPr txBox="1"/>
      </xdr:nvSpPr>
      <xdr:spPr>
        <a:xfrm>
          <a:off x="22199600" y="71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112319</xdr:rowOff>
    </xdr:from>
    <xdr:to>
      <xdr:col>116</xdr:col>
      <xdr:colOff>152400</xdr:colOff>
      <xdr:row>41</xdr:row>
      <xdr:rowOff>112319</xdr:rowOff>
    </xdr:to>
    <xdr:cxnSp macro="">
      <xdr:nvCxnSpPr>
        <xdr:cNvPr id="544" name="直線コネクタ 543"/>
        <xdr:cNvCxnSpPr/>
      </xdr:nvCxnSpPr>
      <xdr:spPr>
        <a:xfrm>
          <a:off x="22072600" y="714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24249</xdr:rowOff>
    </xdr:from>
    <xdr:ext cx="469744" cy="259045"/>
    <xdr:sp macro="" textlink="">
      <xdr:nvSpPr>
        <xdr:cNvPr id="545" name="【認定こども園・幼稚園・保育所】&#10;一人当たり面積最大値テキスト"/>
        <xdr:cNvSpPr txBox="1"/>
      </xdr:nvSpPr>
      <xdr:spPr>
        <a:xfrm>
          <a:off x="22199600" y="551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77572</xdr:rowOff>
    </xdr:from>
    <xdr:to>
      <xdr:col>116</xdr:col>
      <xdr:colOff>152400</xdr:colOff>
      <xdr:row>33</xdr:row>
      <xdr:rowOff>77572</xdr:rowOff>
    </xdr:to>
    <xdr:cxnSp macro="">
      <xdr:nvCxnSpPr>
        <xdr:cNvPr id="546" name="直線コネクタ 545"/>
        <xdr:cNvCxnSpPr/>
      </xdr:nvCxnSpPr>
      <xdr:spPr>
        <a:xfrm>
          <a:off x="22072600" y="573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95724</xdr:rowOff>
    </xdr:from>
    <xdr:ext cx="469744" cy="259045"/>
    <xdr:sp macro="" textlink="">
      <xdr:nvSpPr>
        <xdr:cNvPr id="547" name="【認定こども園・幼稚園・保育所】&#10;一人当たり面積平均値テキスト"/>
        <xdr:cNvSpPr txBox="1"/>
      </xdr:nvSpPr>
      <xdr:spPr>
        <a:xfrm>
          <a:off x="22199600" y="6782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117297</xdr:rowOff>
    </xdr:from>
    <xdr:to>
      <xdr:col>116</xdr:col>
      <xdr:colOff>114300</xdr:colOff>
      <xdr:row>40</xdr:row>
      <xdr:rowOff>47447</xdr:rowOff>
    </xdr:to>
    <xdr:sp macro="" textlink="">
      <xdr:nvSpPr>
        <xdr:cNvPr id="548" name="フローチャート: 判断 547"/>
        <xdr:cNvSpPr/>
      </xdr:nvSpPr>
      <xdr:spPr>
        <a:xfrm>
          <a:off x="22110700" y="6803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35</xdr:row>
      <xdr:rowOff>168504</xdr:rowOff>
    </xdr:from>
    <xdr:to>
      <xdr:col>112</xdr:col>
      <xdr:colOff>38100</xdr:colOff>
      <xdr:row>36</xdr:row>
      <xdr:rowOff>98654</xdr:rowOff>
    </xdr:to>
    <xdr:sp macro="" textlink="">
      <xdr:nvSpPr>
        <xdr:cNvPr id="549" name="フローチャート: 判断 548"/>
        <xdr:cNvSpPr/>
      </xdr:nvSpPr>
      <xdr:spPr>
        <a:xfrm>
          <a:off x="21272500" y="616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149301</xdr:rowOff>
    </xdr:from>
    <xdr:to>
      <xdr:col>107</xdr:col>
      <xdr:colOff>101600</xdr:colOff>
      <xdr:row>40</xdr:row>
      <xdr:rowOff>79451</xdr:rowOff>
    </xdr:to>
    <xdr:sp macro="" textlink="">
      <xdr:nvSpPr>
        <xdr:cNvPr id="550" name="フローチャート: 判断 549"/>
        <xdr:cNvSpPr/>
      </xdr:nvSpPr>
      <xdr:spPr>
        <a:xfrm>
          <a:off x="20383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120041</xdr:rowOff>
    </xdr:from>
    <xdr:to>
      <xdr:col>102</xdr:col>
      <xdr:colOff>165100</xdr:colOff>
      <xdr:row>40</xdr:row>
      <xdr:rowOff>50191</xdr:rowOff>
    </xdr:to>
    <xdr:sp macro="" textlink="">
      <xdr:nvSpPr>
        <xdr:cNvPr id="551" name="フローチャート: 判断 550"/>
        <xdr:cNvSpPr/>
      </xdr:nvSpPr>
      <xdr:spPr>
        <a:xfrm>
          <a:off x="19494500" y="680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115468</xdr:rowOff>
    </xdr:from>
    <xdr:to>
      <xdr:col>98</xdr:col>
      <xdr:colOff>38100</xdr:colOff>
      <xdr:row>40</xdr:row>
      <xdr:rowOff>45618</xdr:rowOff>
    </xdr:to>
    <xdr:sp macro="" textlink="">
      <xdr:nvSpPr>
        <xdr:cNvPr id="552" name="フローチャート: 判断 551"/>
        <xdr:cNvSpPr/>
      </xdr:nvSpPr>
      <xdr:spPr>
        <a:xfrm>
          <a:off x="18605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3" name="テキスト ボックス 55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4" name="テキスト ボックス 55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5" name="テキスト ボックス 55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6" name="テキスト ボックス 55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7" name="テキスト ボックス 55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60604</xdr:rowOff>
    </xdr:from>
    <xdr:to>
      <xdr:col>116</xdr:col>
      <xdr:colOff>114300</xdr:colOff>
      <xdr:row>39</xdr:row>
      <xdr:rowOff>162204</xdr:rowOff>
    </xdr:to>
    <xdr:sp macro="" textlink="">
      <xdr:nvSpPr>
        <xdr:cNvPr id="558" name="楕円 557"/>
        <xdr:cNvSpPr/>
      </xdr:nvSpPr>
      <xdr:spPr>
        <a:xfrm>
          <a:off x="22110700" y="674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83481</xdr:rowOff>
    </xdr:from>
    <xdr:ext cx="469744" cy="259045"/>
    <xdr:sp macro="" textlink="">
      <xdr:nvSpPr>
        <xdr:cNvPr id="559" name="【認定こども園・幼稚園・保育所】&#10;一人当たり面積該当値テキスト"/>
        <xdr:cNvSpPr txBox="1"/>
      </xdr:nvSpPr>
      <xdr:spPr>
        <a:xfrm>
          <a:off x="22199600" y="659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68834</xdr:rowOff>
    </xdr:from>
    <xdr:to>
      <xdr:col>112</xdr:col>
      <xdr:colOff>38100</xdr:colOff>
      <xdr:row>39</xdr:row>
      <xdr:rowOff>170434</xdr:rowOff>
    </xdr:to>
    <xdr:sp macro="" textlink="">
      <xdr:nvSpPr>
        <xdr:cNvPr id="560" name="楕円 559"/>
        <xdr:cNvSpPr/>
      </xdr:nvSpPr>
      <xdr:spPr>
        <a:xfrm>
          <a:off x="21272500" y="675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111404</xdr:rowOff>
    </xdr:from>
    <xdr:to>
      <xdr:col>116</xdr:col>
      <xdr:colOff>63500</xdr:colOff>
      <xdr:row>39</xdr:row>
      <xdr:rowOff>119634</xdr:rowOff>
    </xdr:to>
    <xdr:cxnSp macro="">
      <xdr:nvCxnSpPr>
        <xdr:cNvPr id="561" name="直線コネクタ 560"/>
        <xdr:cNvCxnSpPr/>
      </xdr:nvCxnSpPr>
      <xdr:spPr>
        <a:xfrm flipV="1">
          <a:off x="21323300" y="6797954"/>
          <a:ext cx="8382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78892</xdr:rowOff>
    </xdr:from>
    <xdr:to>
      <xdr:col>107</xdr:col>
      <xdr:colOff>101600</xdr:colOff>
      <xdr:row>40</xdr:row>
      <xdr:rowOff>9042</xdr:rowOff>
    </xdr:to>
    <xdr:sp macro="" textlink="">
      <xdr:nvSpPr>
        <xdr:cNvPr id="562" name="楕円 561"/>
        <xdr:cNvSpPr/>
      </xdr:nvSpPr>
      <xdr:spPr>
        <a:xfrm>
          <a:off x="20383500" y="676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119634</xdr:rowOff>
    </xdr:from>
    <xdr:to>
      <xdr:col>111</xdr:col>
      <xdr:colOff>177800</xdr:colOff>
      <xdr:row>39</xdr:row>
      <xdr:rowOff>129692</xdr:rowOff>
    </xdr:to>
    <xdr:cxnSp macro="">
      <xdr:nvCxnSpPr>
        <xdr:cNvPr id="563" name="直線コネクタ 562"/>
        <xdr:cNvCxnSpPr/>
      </xdr:nvCxnSpPr>
      <xdr:spPr>
        <a:xfrm flipV="1">
          <a:off x="20434300" y="6806184"/>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166218</xdr:rowOff>
    </xdr:from>
    <xdr:to>
      <xdr:col>102</xdr:col>
      <xdr:colOff>165100</xdr:colOff>
      <xdr:row>39</xdr:row>
      <xdr:rowOff>96368</xdr:rowOff>
    </xdr:to>
    <xdr:sp macro="" textlink="">
      <xdr:nvSpPr>
        <xdr:cNvPr id="564" name="楕円 563"/>
        <xdr:cNvSpPr/>
      </xdr:nvSpPr>
      <xdr:spPr>
        <a:xfrm>
          <a:off x="19494500" y="668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45568</xdr:rowOff>
    </xdr:from>
    <xdr:to>
      <xdr:col>107</xdr:col>
      <xdr:colOff>50800</xdr:colOff>
      <xdr:row>39</xdr:row>
      <xdr:rowOff>129692</xdr:rowOff>
    </xdr:to>
    <xdr:cxnSp macro="">
      <xdr:nvCxnSpPr>
        <xdr:cNvPr id="565" name="直線コネクタ 564"/>
        <xdr:cNvCxnSpPr/>
      </xdr:nvCxnSpPr>
      <xdr:spPr>
        <a:xfrm>
          <a:off x="19545300" y="6732118"/>
          <a:ext cx="889000" cy="84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34</xdr:row>
      <xdr:rowOff>115181</xdr:rowOff>
    </xdr:from>
    <xdr:ext cx="469744" cy="259045"/>
    <xdr:sp macro="" textlink="">
      <xdr:nvSpPr>
        <xdr:cNvPr id="566" name="n_1aveValue【認定こども園・幼稚園・保育所】&#10;一人当たり面積"/>
        <xdr:cNvSpPr txBox="1"/>
      </xdr:nvSpPr>
      <xdr:spPr>
        <a:xfrm>
          <a:off x="21075727" y="5944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70578</xdr:rowOff>
    </xdr:from>
    <xdr:ext cx="469744" cy="259045"/>
    <xdr:sp macro="" textlink="">
      <xdr:nvSpPr>
        <xdr:cNvPr id="567" name="n_2aveValue【認定こども園・幼稚園・保育所】&#10;一人当たり面積"/>
        <xdr:cNvSpPr txBox="1"/>
      </xdr:nvSpPr>
      <xdr:spPr>
        <a:xfrm>
          <a:off x="20199427" y="692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41318</xdr:rowOff>
    </xdr:from>
    <xdr:ext cx="469744" cy="259045"/>
    <xdr:sp macro="" textlink="">
      <xdr:nvSpPr>
        <xdr:cNvPr id="568" name="n_3aveValue【認定こども園・幼稚園・保育所】&#10;一人当たり面積"/>
        <xdr:cNvSpPr txBox="1"/>
      </xdr:nvSpPr>
      <xdr:spPr>
        <a:xfrm>
          <a:off x="19310427" y="6899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62145</xdr:rowOff>
    </xdr:from>
    <xdr:ext cx="469744" cy="259045"/>
    <xdr:sp macro="" textlink="">
      <xdr:nvSpPr>
        <xdr:cNvPr id="569" name="n_4aveValue【認定こども園・幼稚園・保育所】&#10;一人当たり面積"/>
        <xdr:cNvSpPr txBox="1"/>
      </xdr:nvSpPr>
      <xdr:spPr>
        <a:xfrm>
          <a:off x="18421427" y="657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161561</xdr:rowOff>
    </xdr:from>
    <xdr:ext cx="469744" cy="259045"/>
    <xdr:sp macro="" textlink="">
      <xdr:nvSpPr>
        <xdr:cNvPr id="570" name="n_1mainValue【認定こども園・幼稚園・保育所】&#10;一人当たり面積"/>
        <xdr:cNvSpPr txBox="1"/>
      </xdr:nvSpPr>
      <xdr:spPr>
        <a:xfrm>
          <a:off x="21075727" y="684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25569</xdr:rowOff>
    </xdr:from>
    <xdr:ext cx="469744" cy="259045"/>
    <xdr:sp macro="" textlink="">
      <xdr:nvSpPr>
        <xdr:cNvPr id="571" name="n_2mainValue【認定こども園・幼稚園・保育所】&#10;一人当たり面積"/>
        <xdr:cNvSpPr txBox="1"/>
      </xdr:nvSpPr>
      <xdr:spPr>
        <a:xfrm>
          <a:off x="20199427" y="6540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112895</xdr:rowOff>
    </xdr:from>
    <xdr:ext cx="469744" cy="259045"/>
    <xdr:sp macro="" textlink="">
      <xdr:nvSpPr>
        <xdr:cNvPr id="572" name="n_3mainValue【認定こども園・幼稚園・保育所】&#10;一人当たり面積"/>
        <xdr:cNvSpPr txBox="1"/>
      </xdr:nvSpPr>
      <xdr:spPr>
        <a:xfrm>
          <a:off x="19310427" y="6456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3" name="正方形/長方形 57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4" name="正方形/長方形 57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5" name="正方形/長方形 57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6" name="正方形/長方形 57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7" name="正方形/長方形 57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8" name="正方形/長方形 57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9" name="正方形/長方形 57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0" name="正方形/長方形 57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1" name="テキスト ボックス 58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2" name="直線コネクタ 58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3" name="テキスト ボックス 58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84" name="直線コネクタ 58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85" name="テキスト ボックス 584"/>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86" name="直線コネクタ 58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87" name="テキスト ボックス 58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88" name="直線コネクタ 58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89" name="テキスト ボックス 58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90" name="直線コネクタ 58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91" name="テキスト ボックス 59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92" name="直線コネクタ 59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93" name="テキスト ボックス 59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4" name="直線コネクタ 59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95" name="テキスト ボックス 594"/>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9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163830</xdr:rowOff>
    </xdr:from>
    <xdr:to>
      <xdr:col>85</xdr:col>
      <xdr:colOff>126364</xdr:colOff>
      <xdr:row>63</xdr:row>
      <xdr:rowOff>144780</xdr:rowOff>
    </xdr:to>
    <xdr:cxnSp macro="">
      <xdr:nvCxnSpPr>
        <xdr:cNvPr id="597" name="直線コネクタ 596"/>
        <xdr:cNvCxnSpPr/>
      </xdr:nvCxnSpPr>
      <xdr:spPr>
        <a:xfrm flipV="1">
          <a:off x="16318864" y="942213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148607</xdr:rowOff>
    </xdr:from>
    <xdr:ext cx="405111" cy="259045"/>
    <xdr:sp macro="" textlink="">
      <xdr:nvSpPr>
        <xdr:cNvPr id="598" name="【学校施設】&#10;有形固定資産減価償却率最小値テキスト"/>
        <xdr:cNvSpPr txBox="1"/>
      </xdr:nvSpPr>
      <xdr:spPr>
        <a:xfrm>
          <a:off x="16357600" y="1094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144780</xdr:rowOff>
    </xdr:from>
    <xdr:to>
      <xdr:col>86</xdr:col>
      <xdr:colOff>25400</xdr:colOff>
      <xdr:row>63</xdr:row>
      <xdr:rowOff>144780</xdr:rowOff>
    </xdr:to>
    <xdr:cxnSp macro="">
      <xdr:nvCxnSpPr>
        <xdr:cNvPr id="599" name="直線コネクタ 598"/>
        <xdr:cNvCxnSpPr/>
      </xdr:nvCxnSpPr>
      <xdr:spPr>
        <a:xfrm>
          <a:off x="16230600" y="1094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110507</xdr:rowOff>
    </xdr:from>
    <xdr:ext cx="405111" cy="259045"/>
    <xdr:sp macro="" textlink="">
      <xdr:nvSpPr>
        <xdr:cNvPr id="600" name="【学校施設】&#10;有形固定資産減価償却率最大値テキスト"/>
        <xdr:cNvSpPr txBox="1"/>
      </xdr:nvSpPr>
      <xdr:spPr>
        <a:xfrm>
          <a:off x="16357600" y="919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163830</xdr:rowOff>
    </xdr:from>
    <xdr:to>
      <xdr:col>86</xdr:col>
      <xdr:colOff>25400</xdr:colOff>
      <xdr:row>54</xdr:row>
      <xdr:rowOff>163830</xdr:rowOff>
    </xdr:to>
    <xdr:cxnSp macro="">
      <xdr:nvCxnSpPr>
        <xdr:cNvPr id="601" name="直線コネクタ 600"/>
        <xdr:cNvCxnSpPr/>
      </xdr:nvCxnSpPr>
      <xdr:spPr>
        <a:xfrm>
          <a:off x="16230600" y="942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106697</xdr:rowOff>
    </xdr:from>
    <xdr:ext cx="405111" cy="259045"/>
    <xdr:sp macro="" textlink="">
      <xdr:nvSpPr>
        <xdr:cNvPr id="602" name="【学校施設】&#10;有形固定資産減価償却率平均値テキスト"/>
        <xdr:cNvSpPr txBox="1"/>
      </xdr:nvSpPr>
      <xdr:spPr>
        <a:xfrm>
          <a:off x="16357600" y="1022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603" name="フローチャート: 判断 602"/>
        <xdr:cNvSpPr/>
      </xdr:nvSpPr>
      <xdr:spPr>
        <a:xfrm>
          <a:off x="16268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101600</xdr:rowOff>
    </xdr:from>
    <xdr:to>
      <xdr:col>81</xdr:col>
      <xdr:colOff>101600</xdr:colOff>
      <xdr:row>60</xdr:row>
      <xdr:rowOff>31750</xdr:rowOff>
    </xdr:to>
    <xdr:sp macro="" textlink="">
      <xdr:nvSpPr>
        <xdr:cNvPr id="604" name="フローチャート: 判断 603"/>
        <xdr:cNvSpPr/>
      </xdr:nvSpPr>
      <xdr:spPr>
        <a:xfrm>
          <a:off x="15430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76835</xdr:rowOff>
    </xdr:from>
    <xdr:to>
      <xdr:col>76</xdr:col>
      <xdr:colOff>165100</xdr:colOff>
      <xdr:row>60</xdr:row>
      <xdr:rowOff>6985</xdr:rowOff>
    </xdr:to>
    <xdr:sp macro="" textlink="">
      <xdr:nvSpPr>
        <xdr:cNvPr id="605" name="フローチャート: 判断 604"/>
        <xdr:cNvSpPr/>
      </xdr:nvSpPr>
      <xdr:spPr>
        <a:xfrm>
          <a:off x="14541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61595</xdr:rowOff>
    </xdr:from>
    <xdr:to>
      <xdr:col>72</xdr:col>
      <xdr:colOff>38100</xdr:colOff>
      <xdr:row>59</xdr:row>
      <xdr:rowOff>163195</xdr:rowOff>
    </xdr:to>
    <xdr:sp macro="" textlink="">
      <xdr:nvSpPr>
        <xdr:cNvPr id="606" name="フローチャート: 判断 605"/>
        <xdr:cNvSpPr/>
      </xdr:nvSpPr>
      <xdr:spPr>
        <a:xfrm>
          <a:off x="136525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42545</xdr:rowOff>
    </xdr:from>
    <xdr:to>
      <xdr:col>67</xdr:col>
      <xdr:colOff>101600</xdr:colOff>
      <xdr:row>59</xdr:row>
      <xdr:rowOff>144145</xdr:rowOff>
    </xdr:to>
    <xdr:sp macro="" textlink="">
      <xdr:nvSpPr>
        <xdr:cNvPr id="607" name="フローチャート: 判断 606"/>
        <xdr:cNvSpPr/>
      </xdr:nvSpPr>
      <xdr:spPr>
        <a:xfrm>
          <a:off x="12763500"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8" name="テキスト ボックス 60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9" name="テキスト ボックス 60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0" name="テキスト ボックス 60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1" name="テキスト ボックス 61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2" name="テキスト ボックス 61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40640</xdr:rowOff>
    </xdr:from>
    <xdr:to>
      <xdr:col>85</xdr:col>
      <xdr:colOff>177800</xdr:colOff>
      <xdr:row>58</xdr:row>
      <xdr:rowOff>142240</xdr:rowOff>
    </xdr:to>
    <xdr:sp macro="" textlink="">
      <xdr:nvSpPr>
        <xdr:cNvPr id="613" name="楕円 612"/>
        <xdr:cNvSpPr/>
      </xdr:nvSpPr>
      <xdr:spPr>
        <a:xfrm>
          <a:off x="162687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63517</xdr:rowOff>
    </xdr:from>
    <xdr:ext cx="405111" cy="259045"/>
    <xdr:sp macro="" textlink="">
      <xdr:nvSpPr>
        <xdr:cNvPr id="614" name="【学校施設】&#10;有形固定資産減価償却率該当値テキスト"/>
        <xdr:cNvSpPr txBox="1"/>
      </xdr:nvSpPr>
      <xdr:spPr>
        <a:xfrm>
          <a:off x="16357600" y="983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6350</xdr:rowOff>
    </xdr:from>
    <xdr:to>
      <xdr:col>81</xdr:col>
      <xdr:colOff>101600</xdr:colOff>
      <xdr:row>58</xdr:row>
      <xdr:rowOff>107950</xdr:rowOff>
    </xdr:to>
    <xdr:sp macro="" textlink="">
      <xdr:nvSpPr>
        <xdr:cNvPr id="615" name="楕円 614"/>
        <xdr:cNvSpPr/>
      </xdr:nvSpPr>
      <xdr:spPr>
        <a:xfrm>
          <a:off x="15430500" y="99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57150</xdr:rowOff>
    </xdr:from>
    <xdr:to>
      <xdr:col>85</xdr:col>
      <xdr:colOff>127000</xdr:colOff>
      <xdr:row>58</xdr:row>
      <xdr:rowOff>91440</xdr:rowOff>
    </xdr:to>
    <xdr:cxnSp macro="">
      <xdr:nvCxnSpPr>
        <xdr:cNvPr id="616" name="直線コネクタ 615"/>
        <xdr:cNvCxnSpPr/>
      </xdr:nvCxnSpPr>
      <xdr:spPr>
        <a:xfrm>
          <a:off x="15481300" y="1000125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2540</xdr:rowOff>
    </xdr:from>
    <xdr:to>
      <xdr:col>76</xdr:col>
      <xdr:colOff>165100</xdr:colOff>
      <xdr:row>58</xdr:row>
      <xdr:rowOff>104140</xdr:rowOff>
    </xdr:to>
    <xdr:sp macro="" textlink="">
      <xdr:nvSpPr>
        <xdr:cNvPr id="617" name="楕円 616"/>
        <xdr:cNvSpPr/>
      </xdr:nvSpPr>
      <xdr:spPr>
        <a:xfrm>
          <a:off x="14541500" y="994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53340</xdr:rowOff>
    </xdr:from>
    <xdr:to>
      <xdr:col>81</xdr:col>
      <xdr:colOff>50800</xdr:colOff>
      <xdr:row>58</xdr:row>
      <xdr:rowOff>57150</xdr:rowOff>
    </xdr:to>
    <xdr:cxnSp macro="">
      <xdr:nvCxnSpPr>
        <xdr:cNvPr id="618" name="直線コネクタ 617"/>
        <xdr:cNvCxnSpPr/>
      </xdr:nvCxnSpPr>
      <xdr:spPr>
        <a:xfrm>
          <a:off x="14592300" y="99974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635</xdr:rowOff>
    </xdr:from>
    <xdr:to>
      <xdr:col>72</xdr:col>
      <xdr:colOff>38100</xdr:colOff>
      <xdr:row>58</xdr:row>
      <xdr:rowOff>102235</xdr:rowOff>
    </xdr:to>
    <xdr:sp macro="" textlink="">
      <xdr:nvSpPr>
        <xdr:cNvPr id="619" name="楕円 618"/>
        <xdr:cNvSpPr/>
      </xdr:nvSpPr>
      <xdr:spPr>
        <a:xfrm>
          <a:off x="13652500" y="994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51435</xdr:rowOff>
    </xdr:from>
    <xdr:to>
      <xdr:col>76</xdr:col>
      <xdr:colOff>114300</xdr:colOff>
      <xdr:row>58</xdr:row>
      <xdr:rowOff>53340</xdr:rowOff>
    </xdr:to>
    <xdr:cxnSp macro="">
      <xdr:nvCxnSpPr>
        <xdr:cNvPr id="620" name="直線コネクタ 619"/>
        <xdr:cNvCxnSpPr/>
      </xdr:nvCxnSpPr>
      <xdr:spPr>
        <a:xfrm>
          <a:off x="13703300" y="999553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22877</xdr:rowOff>
    </xdr:from>
    <xdr:ext cx="405111" cy="259045"/>
    <xdr:sp macro="" textlink="">
      <xdr:nvSpPr>
        <xdr:cNvPr id="621" name="n_1aveValue【学校施設】&#10;有形固定資産減価償却率"/>
        <xdr:cNvSpPr txBox="1"/>
      </xdr:nvSpPr>
      <xdr:spPr>
        <a:xfrm>
          <a:off x="152660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169562</xdr:rowOff>
    </xdr:from>
    <xdr:ext cx="405111" cy="259045"/>
    <xdr:sp macro="" textlink="">
      <xdr:nvSpPr>
        <xdr:cNvPr id="622" name="n_2aveValue【学校施設】&#10;有形固定資産減価償却率"/>
        <xdr:cNvSpPr txBox="1"/>
      </xdr:nvSpPr>
      <xdr:spPr>
        <a:xfrm>
          <a:off x="14389744" y="1028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154322</xdr:rowOff>
    </xdr:from>
    <xdr:ext cx="405111" cy="259045"/>
    <xdr:sp macro="" textlink="">
      <xdr:nvSpPr>
        <xdr:cNvPr id="623" name="n_3aveValue【学校施設】&#10;有形固定資産減価償却率"/>
        <xdr:cNvSpPr txBox="1"/>
      </xdr:nvSpPr>
      <xdr:spPr>
        <a:xfrm>
          <a:off x="13500744" y="1026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160672</xdr:rowOff>
    </xdr:from>
    <xdr:ext cx="405111" cy="259045"/>
    <xdr:sp macro="" textlink="">
      <xdr:nvSpPr>
        <xdr:cNvPr id="624" name="n_4aveValue【学校施設】&#10;有形固定資産減価償却率"/>
        <xdr:cNvSpPr txBox="1"/>
      </xdr:nvSpPr>
      <xdr:spPr>
        <a:xfrm>
          <a:off x="12611744"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124477</xdr:rowOff>
    </xdr:from>
    <xdr:ext cx="405111" cy="259045"/>
    <xdr:sp macro="" textlink="">
      <xdr:nvSpPr>
        <xdr:cNvPr id="625" name="n_1mainValue【学校施設】&#10;有形固定資産減価償却率"/>
        <xdr:cNvSpPr txBox="1"/>
      </xdr:nvSpPr>
      <xdr:spPr>
        <a:xfrm>
          <a:off x="152660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120667</xdr:rowOff>
    </xdr:from>
    <xdr:ext cx="405111" cy="259045"/>
    <xdr:sp macro="" textlink="">
      <xdr:nvSpPr>
        <xdr:cNvPr id="626" name="n_2mainValue【学校施設】&#10;有形固定資産減価償却率"/>
        <xdr:cNvSpPr txBox="1"/>
      </xdr:nvSpPr>
      <xdr:spPr>
        <a:xfrm>
          <a:off x="14389744" y="972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118762</xdr:rowOff>
    </xdr:from>
    <xdr:ext cx="405111" cy="259045"/>
    <xdr:sp macro="" textlink="">
      <xdr:nvSpPr>
        <xdr:cNvPr id="627" name="n_3mainValue【学校施設】&#10;有形固定資産減価償却率"/>
        <xdr:cNvSpPr txBox="1"/>
      </xdr:nvSpPr>
      <xdr:spPr>
        <a:xfrm>
          <a:off x="13500744" y="971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8" name="正方形/長方形 62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9" name="正方形/長方形 62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0" name="正方形/長方形 62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1" name="正方形/長方形 63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2" name="正方形/長方形 63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3" name="正方形/長方形 63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4" name="正方形/長方形 63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5" name="正方形/長方形 63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6" name="テキスト ボックス 63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7" name="直線コネクタ 63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38" name="直線コネクタ 63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39" name="テキスト ボックス 63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40" name="直線コネクタ 63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41" name="テキスト ボックス 64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2" name="直線コネクタ 64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643" name="テキスト ボックス 642"/>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44" name="直線コネクタ 64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645" name="テキスト ボックス 644"/>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46" name="直線コネクタ 64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47" name="テキスト ボックス 646"/>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8" name="直線コネクタ 64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49" name="テキスト ボックス 64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114757</xdr:rowOff>
    </xdr:from>
    <xdr:to>
      <xdr:col>116</xdr:col>
      <xdr:colOff>62864</xdr:colOff>
      <xdr:row>63</xdr:row>
      <xdr:rowOff>129997</xdr:rowOff>
    </xdr:to>
    <xdr:cxnSp macro="">
      <xdr:nvCxnSpPr>
        <xdr:cNvPr id="651" name="直線コネクタ 650"/>
        <xdr:cNvCxnSpPr/>
      </xdr:nvCxnSpPr>
      <xdr:spPr>
        <a:xfrm flipV="1">
          <a:off x="22160864" y="9715957"/>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133824</xdr:rowOff>
    </xdr:from>
    <xdr:ext cx="469744" cy="259045"/>
    <xdr:sp macro="" textlink="">
      <xdr:nvSpPr>
        <xdr:cNvPr id="652" name="【学校施設】&#10;一人当たり面積最小値テキスト"/>
        <xdr:cNvSpPr txBox="1"/>
      </xdr:nvSpPr>
      <xdr:spPr>
        <a:xfrm>
          <a:off x="22199600" y="1093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129997</xdr:rowOff>
    </xdr:from>
    <xdr:to>
      <xdr:col>116</xdr:col>
      <xdr:colOff>152400</xdr:colOff>
      <xdr:row>63</xdr:row>
      <xdr:rowOff>129997</xdr:rowOff>
    </xdr:to>
    <xdr:cxnSp macro="">
      <xdr:nvCxnSpPr>
        <xdr:cNvPr id="653" name="直線コネクタ 652"/>
        <xdr:cNvCxnSpPr/>
      </xdr:nvCxnSpPr>
      <xdr:spPr>
        <a:xfrm>
          <a:off x="22072600" y="10931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61434</xdr:rowOff>
    </xdr:from>
    <xdr:ext cx="534377" cy="259045"/>
    <xdr:sp macro="" textlink="">
      <xdr:nvSpPr>
        <xdr:cNvPr id="654" name="【学校施設】&#10;一人当たり面積最大値テキスト"/>
        <xdr:cNvSpPr txBox="1"/>
      </xdr:nvSpPr>
      <xdr:spPr>
        <a:xfrm>
          <a:off x="22199600" y="949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114757</xdr:rowOff>
    </xdr:from>
    <xdr:to>
      <xdr:col>116</xdr:col>
      <xdr:colOff>152400</xdr:colOff>
      <xdr:row>56</xdr:row>
      <xdr:rowOff>114757</xdr:rowOff>
    </xdr:to>
    <xdr:cxnSp macro="">
      <xdr:nvCxnSpPr>
        <xdr:cNvPr id="655" name="直線コネクタ 654"/>
        <xdr:cNvCxnSpPr/>
      </xdr:nvCxnSpPr>
      <xdr:spPr>
        <a:xfrm>
          <a:off x="22072600" y="971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84218</xdr:rowOff>
    </xdr:from>
    <xdr:ext cx="469744" cy="259045"/>
    <xdr:sp macro="" textlink="">
      <xdr:nvSpPr>
        <xdr:cNvPr id="656" name="【学校施設】&#10;一人当たり面積平均値テキスト"/>
        <xdr:cNvSpPr txBox="1"/>
      </xdr:nvSpPr>
      <xdr:spPr>
        <a:xfrm>
          <a:off x="22199600" y="10714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105791</xdr:rowOff>
    </xdr:from>
    <xdr:to>
      <xdr:col>116</xdr:col>
      <xdr:colOff>114300</xdr:colOff>
      <xdr:row>63</xdr:row>
      <xdr:rowOff>35941</xdr:rowOff>
    </xdr:to>
    <xdr:sp macro="" textlink="">
      <xdr:nvSpPr>
        <xdr:cNvPr id="657" name="フローチャート: 判断 656"/>
        <xdr:cNvSpPr/>
      </xdr:nvSpPr>
      <xdr:spPr>
        <a:xfrm>
          <a:off x="22110700" y="1073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107315</xdr:rowOff>
    </xdr:from>
    <xdr:to>
      <xdr:col>112</xdr:col>
      <xdr:colOff>38100</xdr:colOff>
      <xdr:row>63</xdr:row>
      <xdr:rowOff>37465</xdr:rowOff>
    </xdr:to>
    <xdr:sp macro="" textlink="">
      <xdr:nvSpPr>
        <xdr:cNvPr id="658" name="フローチャート: 判断 657"/>
        <xdr:cNvSpPr/>
      </xdr:nvSpPr>
      <xdr:spPr>
        <a:xfrm>
          <a:off x="21272500" y="1073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114554</xdr:rowOff>
    </xdr:from>
    <xdr:to>
      <xdr:col>107</xdr:col>
      <xdr:colOff>101600</xdr:colOff>
      <xdr:row>63</xdr:row>
      <xdr:rowOff>44704</xdr:rowOff>
    </xdr:to>
    <xdr:sp macro="" textlink="">
      <xdr:nvSpPr>
        <xdr:cNvPr id="659" name="フローチャート: 判断 658"/>
        <xdr:cNvSpPr/>
      </xdr:nvSpPr>
      <xdr:spPr>
        <a:xfrm>
          <a:off x="20383500" y="10744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134747</xdr:rowOff>
    </xdr:from>
    <xdr:to>
      <xdr:col>102</xdr:col>
      <xdr:colOff>165100</xdr:colOff>
      <xdr:row>63</xdr:row>
      <xdr:rowOff>64897</xdr:rowOff>
    </xdr:to>
    <xdr:sp macro="" textlink="">
      <xdr:nvSpPr>
        <xdr:cNvPr id="660" name="フローチャート: 判断 659"/>
        <xdr:cNvSpPr/>
      </xdr:nvSpPr>
      <xdr:spPr>
        <a:xfrm>
          <a:off x="19494500" y="1076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129260</xdr:rowOff>
    </xdr:from>
    <xdr:to>
      <xdr:col>98</xdr:col>
      <xdr:colOff>38100</xdr:colOff>
      <xdr:row>63</xdr:row>
      <xdr:rowOff>59410</xdr:rowOff>
    </xdr:to>
    <xdr:sp macro="" textlink="">
      <xdr:nvSpPr>
        <xdr:cNvPr id="661" name="フローチャート: 判断 660"/>
        <xdr:cNvSpPr/>
      </xdr:nvSpPr>
      <xdr:spPr>
        <a:xfrm>
          <a:off x="18605500" y="1075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2" name="テキスト ボックス 66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3" name="テキスト ボックス 66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4" name="テキスト ボックス 66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5" name="テキスト ボックス 66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6" name="テキスト ボックス 66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63957</xdr:rowOff>
    </xdr:from>
    <xdr:to>
      <xdr:col>116</xdr:col>
      <xdr:colOff>114300</xdr:colOff>
      <xdr:row>56</xdr:row>
      <xdr:rowOff>165557</xdr:rowOff>
    </xdr:to>
    <xdr:sp macro="" textlink="">
      <xdr:nvSpPr>
        <xdr:cNvPr id="667" name="楕円 666"/>
        <xdr:cNvSpPr/>
      </xdr:nvSpPr>
      <xdr:spPr>
        <a:xfrm>
          <a:off x="22110700" y="966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16984</xdr:rowOff>
    </xdr:from>
    <xdr:ext cx="534377" cy="259045"/>
    <xdr:sp macro="" textlink="">
      <xdr:nvSpPr>
        <xdr:cNvPr id="668" name="【学校施設】&#10;一人当たり面積該当値テキスト"/>
        <xdr:cNvSpPr txBox="1"/>
      </xdr:nvSpPr>
      <xdr:spPr>
        <a:xfrm>
          <a:off x="22199600" y="961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94209</xdr:rowOff>
    </xdr:from>
    <xdr:to>
      <xdr:col>112</xdr:col>
      <xdr:colOff>38100</xdr:colOff>
      <xdr:row>57</xdr:row>
      <xdr:rowOff>24359</xdr:rowOff>
    </xdr:to>
    <xdr:sp macro="" textlink="">
      <xdr:nvSpPr>
        <xdr:cNvPr id="669" name="楕円 668"/>
        <xdr:cNvSpPr/>
      </xdr:nvSpPr>
      <xdr:spPr>
        <a:xfrm>
          <a:off x="21272500" y="969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114757</xdr:rowOff>
    </xdr:from>
    <xdr:to>
      <xdr:col>116</xdr:col>
      <xdr:colOff>63500</xdr:colOff>
      <xdr:row>56</xdr:row>
      <xdr:rowOff>145009</xdr:rowOff>
    </xdr:to>
    <xdr:cxnSp macro="">
      <xdr:nvCxnSpPr>
        <xdr:cNvPr id="670" name="直線コネクタ 669"/>
        <xdr:cNvCxnSpPr/>
      </xdr:nvCxnSpPr>
      <xdr:spPr>
        <a:xfrm flipV="1">
          <a:off x="21323300" y="9715957"/>
          <a:ext cx="838200" cy="30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128194</xdr:rowOff>
    </xdr:from>
    <xdr:to>
      <xdr:col>107</xdr:col>
      <xdr:colOff>101600</xdr:colOff>
      <xdr:row>57</xdr:row>
      <xdr:rowOff>58344</xdr:rowOff>
    </xdr:to>
    <xdr:sp macro="" textlink="">
      <xdr:nvSpPr>
        <xdr:cNvPr id="671" name="楕円 670"/>
        <xdr:cNvSpPr/>
      </xdr:nvSpPr>
      <xdr:spPr>
        <a:xfrm>
          <a:off x="20383500" y="972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145009</xdr:rowOff>
    </xdr:from>
    <xdr:to>
      <xdr:col>111</xdr:col>
      <xdr:colOff>177800</xdr:colOff>
      <xdr:row>57</xdr:row>
      <xdr:rowOff>7544</xdr:rowOff>
    </xdr:to>
    <xdr:cxnSp macro="">
      <xdr:nvCxnSpPr>
        <xdr:cNvPr id="672" name="直線コネクタ 671"/>
        <xdr:cNvCxnSpPr/>
      </xdr:nvCxnSpPr>
      <xdr:spPr>
        <a:xfrm flipV="1">
          <a:off x="20434300" y="9746209"/>
          <a:ext cx="889000" cy="33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128041</xdr:rowOff>
    </xdr:from>
    <xdr:to>
      <xdr:col>102</xdr:col>
      <xdr:colOff>165100</xdr:colOff>
      <xdr:row>63</xdr:row>
      <xdr:rowOff>58191</xdr:rowOff>
    </xdr:to>
    <xdr:sp macro="" textlink="">
      <xdr:nvSpPr>
        <xdr:cNvPr id="673" name="楕円 672"/>
        <xdr:cNvSpPr/>
      </xdr:nvSpPr>
      <xdr:spPr>
        <a:xfrm>
          <a:off x="19494500" y="1075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7544</xdr:rowOff>
    </xdr:from>
    <xdr:to>
      <xdr:col>107</xdr:col>
      <xdr:colOff>50800</xdr:colOff>
      <xdr:row>63</xdr:row>
      <xdr:rowOff>7391</xdr:rowOff>
    </xdr:to>
    <xdr:cxnSp macro="">
      <xdr:nvCxnSpPr>
        <xdr:cNvPr id="674" name="直線コネクタ 673"/>
        <xdr:cNvCxnSpPr/>
      </xdr:nvCxnSpPr>
      <xdr:spPr>
        <a:xfrm flipV="1">
          <a:off x="19545300" y="9780194"/>
          <a:ext cx="889000" cy="1028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28592</xdr:rowOff>
    </xdr:from>
    <xdr:ext cx="469744" cy="259045"/>
    <xdr:sp macro="" textlink="">
      <xdr:nvSpPr>
        <xdr:cNvPr id="675" name="n_1aveValue【学校施設】&#10;一人当たり面積"/>
        <xdr:cNvSpPr txBox="1"/>
      </xdr:nvSpPr>
      <xdr:spPr>
        <a:xfrm>
          <a:off x="21075727" y="10829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35831</xdr:rowOff>
    </xdr:from>
    <xdr:ext cx="469744" cy="259045"/>
    <xdr:sp macro="" textlink="">
      <xdr:nvSpPr>
        <xdr:cNvPr id="676" name="n_2aveValue【学校施設】&#10;一人当たり面積"/>
        <xdr:cNvSpPr txBox="1"/>
      </xdr:nvSpPr>
      <xdr:spPr>
        <a:xfrm>
          <a:off x="20199427" y="1083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56024</xdr:rowOff>
    </xdr:from>
    <xdr:ext cx="469744" cy="259045"/>
    <xdr:sp macro="" textlink="">
      <xdr:nvSpPr>
        <xdr:cNvPr id="677" name="n_3aveValue【学校施設】&#10;一人当たり面積"/>
        <xdr:cNvSpPr txBox="1"/>
      </xdr:nvSpPr>
      <xdr:spPr>
        <a:xfrm>
          <a:off x="19310427" y="10857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75937</xdr:rowOff>
    </xdr:from>
    <xdr:ext cx="469744" cy="259045"/>
    <xdr:sp macro="" textlink="">
      <xdr:nvSpPr>
        <xdr:cNvPr id="678" name="n_4aveValue【学校施設】&#10;一人当たり面積"/>
        <xdr:cNvSpPr txBox="1"/>
      </xdr:nvSpPr>
      <xdr:spPr>
        <a:xfrm>
          <a:off x="18421427" y="1053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55</xdr:row>
      <xdr:rowOff>40886</xdr:rowOff>
    </xdr:from>
    <xdr:ext cx="534377" cy="259045"/>
    <xdr:sp macro="" textlink="">
      <xdr:nvSpPr>
        <xdr:cNvPr id="679" name="n_1mainValue【学校施設】&#10;一人当たり面積"/>
        <xdr:cNvSpPr txBox="1"/>
      </xdr:nvSpPr>
      <xdr:spPr>
        <a:xfrm>
          <a:off x="21043411" y="947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55</xdr:row>
      <xdr:rowOff>74871</xdr:rowOff>
    </xdr:from>
    <xdr:ext cx="534377" cy="259045"/>
    <xdr:sp macro="" textlink="">
      <xdr:nvSpPr>
        <xdr:cNvPr id="680" name="n_2mainValue【学校施設】&#10;一人当たり面積"/>
        <xdr:cNvSpPr txBox="1"/>
      </xdr:nvSpPr>
      <xdr:spPr>
        <a:xfrm>
          <a:off x="20167111" y="950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74718</xdr:rowOff>
    </xdr:from>
    <xdr:ext cx="469744" cy="259045"/>
    <xdr:sp macro="" textlink="">
      <xdr:nvSpPr>
        <xdr:cNvPr id="681" name="n_3mainValue【学校施設】&#10;一人当たり面積"/>
        <xdr:cNvSpPr txBox="1"/>
      </xdr:nvSpPr>
      <xdr:spPr>
        <a:xfrm>
          <a:off x="19310427" y="10533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2" name="正方形/長方形 68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3" name="正方形/長方形 68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4" name="正方形/長方形 68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5" name="正方形/長方形 68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6" name="正方形/長方形 68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7" name="正方形/長方形 68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8" name="正方形/長方形 68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9" name="正方形/長方形 68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0" name="テキスト ボックス 68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1" name="直線コネクタ 69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2" name="テキスト ボックス 69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93" name="直線コネクタ 69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94" name="テキスト ボックス 693"/>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95" name="直線コネクタ 69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96" name="テキスト ボックス 69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97" name="直線コネクタ 69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98" name="テキスト ボックス 69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99" name="直線コネクタ 69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00" name="テキスト ボックス 69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01" name="直線コネクタ 70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02" name="テキスト ボックス 70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03" name="直線コネクタ 70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04" name="テキスト ボックス 703"/>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5" name="直線コネクタ 70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15239</xdr:rowOff>
    </xdr:from>
    <xdr:to>
      <xdr:col>85</xdr:col>
      <xdr:colOff>126364</xdr:colOff>
      <xdr:row>86</xdr:row>
      <xdr:rowOff>168729</xdr:rowOff>
    </xdr:to>
    <xdr:cxnSp macro="">
      <xdr:nvCxnSpPr>
        <xdr:cNvPr id="707" name="直線コネクタ 706"/>
        <xdr:cNvCxnSpPr/>
      </xdr:nvCxnSpPr>
      <xdr:spPr>
        <a:xfrm flipV="1">
          <a:off x="16318864" y="13388339"/>
          <a:ext cx="0" cy="1525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08"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09" name="直線コネクタ 708"/>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133366</xdr:rowOff>
    </xdr:from>
    <xdr:ext cx="340478" cy="259045"/>
    <xdr:sp macro="" textlink="">
      <xdr:nvSpPr>
        <xdr:cNvPr id="710" name="【児童館】&#10;有形固定資産減価償却率最大値テキスト"/>
        <xdr:cNvSpPr txBox="1"/>
      </xdr:nvSpPr>
      <xdr:spPr>
        <a:xfrm>
          <a:off x="16357600" y="1316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15239</xdr:rowOff>
    </xdr:from>
    <xdr:to>
      <xdr:col>86</xdr:col>
      <xdr:colOff>25400</xdr:colOff>
      <xdr:row>78</xdr:row>
      <xdr:rowOff>15239</xdr:rowOff>
    </xdr:to>
    <xdr:cxnSp macro="">
      <xdr:nvCxnSpPr>
        <xdr:cNvPr id="711" name="直線コネクタ 710"/>
        <xdr:cNvCxnSpPr/>
      </xdr:nvCxnSpPr>
      <xdr:spPr>
        <a:xfrm>
          <a:off x="16230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29771</xdr:rowOff>
    </xdr:from>
    <xdr:ext cx="405111" cy="259045"/>
    <xdr:sp macro="" textlink="">
      <xdr:nvSpPr>
        <xdr:cNvPr id="712" name="【児童館】&#10;有形固定資産減価償却率平均値テキスト"/>
        <xdr:cNvSpPr txBox="1"/>
      </xdr:nvSpPr>
      <xdr:spPr>
        <a:xfrm>
          <a:off x="16357600" y="142601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6894</xdr:rowOff>
    </xdr:from>
    <xdr:to>
      <xdr:col>85</xdr:col>
      <xdr:colOff>177800</xdr:colOff>
      <xdr:row>84</xdr:row>
      <xdr:rowOff>108494</xdr:rowOff>
    </xdr:to>
    <xdr:sp macro="" textlink="">
      <xdr:nvSpPr>
        <xdr:cNvPr id="713" name="フローチャート: 判断 712"/>
        <xdr:cNvSpPr/>
      </xdr:nvSpPr>
      <xdr:spPr>
        <a:xfrm>
          <a:off x="16268700" y="1440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155484</xdr:rowOff>
    </xdr:from>
    <xdr:to>
      <xdr:col>81</xdr:col>
      <xdr:colOff>101600</xdr:colOff>
      <xdr:row>84</xdr:row>
      <xdr:rowOff>85634</xdr:rowOff>
    </xdr:to>
    <xdr:sp macro="" textlink="">
      <xdr:nvSpPr>
        <xdr:cNvPr id="714" name="フローチャート: 判断 713"/>
        <xdr:cNvSpPr/>
      </xdr:nvSpPr>
      <xdr:spPr>
        <a:xfrm>
          <a:off x="15430500" y="1438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44450</xdr:rowOff>
    </xdr:from>
    <xdr:to>
      <xdr:col>76</xdr:col>
      <xdr:colOff>165100</xdr:colOff>
      <xdr:row>83</xdr:row>
      <xdr:rowOff>146050</xdr:rowOff>
    </xdr:to>
    <xdr:sp macro="" textlink="">
      <xdr:nvSpPr>
        <xdr:cNvPr id="715" name="フローチャート: 判断 714"/>
        <xdr:cNvSpPr/>
      </xdr:nvSpPr>
      <xdr:spPr>
        <a:xfrm>
          <a:off x="14541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121194</xdr:rowOff>
    </xdr:from>
    <xdr:to>
      <xdr:col>72</xdr:col>
      <xdr:colOff>38100</xdr:colOff>
      <xdr:row>84</xdr:row>
      <xdr:rowOff>51344</xdr:rowOff>
    </xdr:to>
    <xdr:sp macro="" textlink="">
      <xdr:nvSpPr>
        <xdr:cNvPr id="716" name="フローチャート: 判断 715"/>
        <xdr:cNvSpPr/>
      </xdr:nvSpPr>
      <xdr:spPr>
        <a:xfrm>
          <a:off x="13652500" y="1435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65677</xdr:rowOff>
    </xdr:from>
    <xdr:to>
      <xdr:col>67</xdr:col>
      <xdr:colOff>101600</xdr:colOff>
      <xdr:row>82</xdr:row>
      <xdr:rowOff>167277</xdr:rowOff>
    </xdr:to>
    <xdr:sp macro="" textlink="">
      <xdr:nvSpPr>
        <xdr:cNvPr id="717" name="フローチャート: 判断 716"/>
        <xdr:cNvSpPr/>
      </xdr:nvSpPr>
      <xdr:spPr>
        <a:xfrm>
          <a:off x="127635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8" name="テキスト ボックス 71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9" name="テキスト ボックス 71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0" name="テキスト ボックス 71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1" name="テキスト ボックス 72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2" name="テキスト ボックス 72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117929</xdr:rowOff>
    </xdr:from>
    <xdr:to>
      <xdr:col>85</xdr:col>
      <xdr:colOff>177800</xdr:colOff>
      <xdr:row>87</xdr:row>
      <xdr:rowOff>48079</xdr:rowOff>
    </xdr:to>
    <xdr:sp macro="" textlink="">
      <xdr:nvSpPr>
        <xdr:cNvPr id="723" name="楕円 722"/>
        <xdr:cNvSpPr/>
      </xdr:nvSpPr>
      <xdr:spPr>
        <a:xfrm>
          <a:off x="16268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32856</xdr:rowOff>
    </xdr:from>
    <xdr:ext cx="469744" cy="259045"/>
    <xdr:sp macro="" textlink="">
      <xdr:nvSpPr>
        <xdr:cNvPr id="724" name="【児童館】&#10;有形固定資産減価償却率該当値テキスト"/>
        <xdr:cNvSpPr txBox="1"/>
      </xdr:nvSpPr>
      <xdr:spPr>
        <a:xfrm>
          <a:off x="16357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67311</xdr:rowOff>
    </xdr:from>
    <xdr:to>
      <xdr:col>81</xdr:col>
      <xdr:colOff>101600</xdr:colOff>
      <xdr:row>86</xdr:row>
      <xdr:rowOff>168911</xdr:rowOff>
    </xdr:to>
    <xdr:sp macro="" textlink="">
      <xdr:nvSpPr>
        <xdr:cNvPr id="725" name="楕円 724"/>
        <xdr:cNvSpPr/>
      </xdr:nvSpPr>
      <xdr:spPr>
        <a:xfrm>
          <a:off x="15430500" y="1481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118111</xdr:rowOff>
    </xdr:from>
    <xdr:to>
      <xdr:col>85</xdr:col>
      <xdr:colOff>127000</xdr:colOff>
      <xdr:row>86</xdr:row>
      <xdr:rowOff>168729</xdr:rowOff>
    </xdr:to>
    <xdr:cxnSp macro="">
      <xdr:nvCxnSpPr>
        <xdr:cNvPr id="726" name="直線コネクタ 725"/>
        <xdr:cNvCxnSpPr/>
      </xdr:nvCxnSpPr>
      <xdr:spPr>
        <a:xfrm>
          <a:off x="15481300" y="14862811"/>
          <a:ext cx="8382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142421</xdr:rowOff>
    </xdr:from>
    <xdr:to>
      <xdr:col>76</xdr:col>
      <xdr:colOff>165100</xdr:colOff>
      <xdr:row>80</xdr:row>
      <xdr:rowOff>72571</xdr:rowOff>
    </xdr:to>
    <xdr:sp macro="" textlink="">
      <xdr:nvSpPr>
        <xdr:cNvPr id="727" name="楕円 726"/>
        <xdr:cNvSpPr/>
      </xdr:nvSpPr>
      <xdr:spPr>
        <a:xfrm>
          <a:off x="14541500" y="1368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21771</xdr:rowOff>
    </xdr:from>
    <xdr:to>
      <xdr:col>81</xdr:col>
      <xdr:colOff>50800</xdr:colOff>
      <xdr:row>86</xdr:row>
      <xdr:rowOff>118111</xdr:rowOff>
    </xdr:to>
    <xdr:cxnSp macro="">
      <xdr:nvCxnSpPr>
        <xdr:cNvPr id="728" name="直線コネクタ 727"/>
        <xdr:cNvCxnSpPr/>
      </xdr:nvCxnSpPr>
      <xdr:spPr>
        <a:xfrm>
          <a:off x="14592300" y="13737771"/>
          <a:ext cx="889000" cy="1125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108131</xdr:rowOff>
    </xdr:from>
    <xdr:to>
      <xdr:col>72</xdr:col>
      <xdr:colOff>38100</xdr:colOff>
      <xdr:row>86</xdr:row>
      <xdr:rowOff>38281</xdr:rowOff>
    </xdr:to>
    <xdr:sp macro="" textlink="">
      <xdr:nvSpPr>
        <xdr:cNvPr id="729" name="楕円 728"/>
        <xdr:cNvSpPr/>
      </xdr:nvSpPr>
      <xdr:spPr>
        <a:xfrm>
          <a:off x="13652500" y="1468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21771</xdr:rowOff>
    </xdr:from>
    <xdr:to>
      <xdr:col>76</xdr:col>
      <xdr:colOff>114300</xdr:colOff>
      <xdr:row>85</xdr:row>
      <xdr:rowOff>158931</xdr:rowOff>
    </xdr:to>
    <xdr:cxnSp macro="">
      <xdr:nvCxnSpPr>
        <xdr:cNvPr id="730" name="直線コネクタ 729"/>
        <xdr:cNvCxnSpPr/>
      </xdr:nvCxnSpPr>
      <xdr:spPr>
        <a:xfrm flipV="1">
          <a:off x="13703300" y="13737771"/>
          <a:ext cx="889000" cy="994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102161</xdr:rowOff>
    </xdr:from>
    <xdr:ext cx="405111" cy="259045"/>
    <xdr:sp macro="" textlink="">
      <xdr:nvSpPr>
        <xdr:cNvPr id="731" name="n_1aveValue【児童館】&#10;有形固定資産減価償却率"/>
        <xdr:cNvSpPr txBox="1"/>
      </xdr:nvSpPr>
      <xdr:spPr>
        <a:xfrm>
          <a:off x="15266044" y="14161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137177</xdr:rowOff>
    </xdr:from>
    <xdr:ext cx="405111" cy="259045"/>
    <xdr:sp macro="" textlink="">
      <xdr:nvSpPr>
        <xdr:cNvPr id="732" name="n_2aveValue【児童館】&#10;有形固定資産減価償却率"/>
        <xdr:cNvSpPr txBox="1"/>
      </xdr:nvSpPr>
      <xdr:spPr>
        <a:xfrm>
          <a:off x="14389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67871</xdr:rowOff>
    </xdr:from>
    <xdr:ext cx="405111" cy="259045"/>
    <xdr:sp macro="" textlink="">
      <xdr:nvSpPr>
        <xdr:cNvPr id="733" name="n_3aveValue【児童館】&#10;有形固定資産減価償却率"/>
        <xdr:cNvSpPr txBox="1"/>
      </xdr:nvSpPr>
      <xdr:spPr>
        <a:xfrm>
          <a:off x="13500744" y="14126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12354</xdr:rowOff>
    </xdr:from>
    <xdr:ext cx="405111" cy="259045"/>
    <xdr:sp macro="" textlink="">
      <xdr:nvSpPr>
        <xdr:cNvPr id="734" name="n_4aveValue【児童館】&#10;有形固定資産減価償却率"/>
        <xdr:cNvSpPr txBox="1"/>
      </xdr:nvSpPr>
      <xdr:spPr>
        <a:xfrm>
          <a:off x="12611744" y="1389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160038</xdr:rowOff>
    </xdr:from>
    <xdr:ext cx="405111" cy="259045"/>
    <xdr:sp macro="" textlink="">
      <xdr:nvSpPr>
        <xdr:cNvPr id="735" name="n_1mainValue【児童館】&#10;有形固定資産減価償却率"/>
        <xdr:cNvSpPr txBox="1"/>
      </xdr:nvSpPr>
      <xdr:spPr>
        <a:xfrm>
          <a:off x="15266044" y="1490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89098</xdr:rowOff>
    </xdr:from>
    <xdr:ext cx="405111" cy="259045"/>
    <xdr:sp macro="" textlink="">
      <xdr:nvSpPr>
        <xdr:cNvPr id="736" name="n_2mainValue【児童館】&#10;有形固定資産減価償却率"/>
        <xdr:cNvSpPr txBox="1"/>
      </xdr:nvSpPr>
      <xdr:spPr>
        <a:xfrm>
          <a:off x="14389744" y="13462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29408</xdr:rowOff>
    </xdr:from>
    <xdr:ext cx="405111" cy="259045"/>
    <xdr:sp macro="" textlink="">
      <xdr:nvSpPr>
        <xdr:cNvPr id="737" name="n_3mainValue【児童館】&#10;有形固定資産減価償却率"/>
        <xdr:cNvSpPr txBox="1"/>
      </xdr:nvSpPr>
      <xdr:spPr>
        <a:xfrm>
          <a:off x="13500744" y="14774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8" name="正方形/長方形 73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9" name="正方形/長方形 73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0" name="正方形/長方形 73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1" name="正方形/長方形 74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2" name="正方形/長方形 74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3" name="正方形/長方形 74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4" name="正方形/長方形 74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5" name="正方形/長方形 74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6" name="テキスト ボックス 74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7" name="直線コネクタ 74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48" name="直線コネクタ 74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49" name="テキスト ボックス 74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50" name="直線コネクタ 74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51" name="テキスト ボックス 75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52" name="直線コネクタ 75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53" name="テキスト ボックス 75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54" name="直線コネクタ 75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55" name="テキスト ボックス 75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6" name="直線コネクタ 75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7" name="テキスト ボックス 75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5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104394</xdr:rowOff>
    </xdr:from>
    <xdr:to>
      <xdr:col>116</xdr:col>
      <xdr:colOff>62864</xdr:colOff>
      <xdr:row>85</xdr:row>
      <xdr:rowOff>113537</xdr:rowOff>
    </xdr:to>
    <xdr:cxnSp macro="">
      <xdr:nvCxnSpPr>
        <xdr:cNvPr id="759" name="直線コネクタ 758"/>
        <xdr:cNvCxnSpPr/>
      </xdr:nvCxnSpPr>
      <xdr:spPr>
        <a:xfrm flipV="1">
          <a:off x="22160864" y="13648944"/>
          <a:ext cx="0" cy="103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117364</xdr:rowOff>
    </xdr:from>
    <xdr:ext cx="469744" cy="259045"/>
    <xdr:sp macro="" textlink="">
      <xdr:nvSpPr>
        <xdr:cNvPr id="760" name="【児童館】&#10;一人当たり面積最小値テキスト"/>
        <xdr:cNvSpPr txBox="1"/>
      </xdr:nvSpPr>
      <xdr:spPr>
        <a:xfrm>
          <a:off x="22199600" y="14690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113537</xdr:rowOff>
    </xdr:from>
    <xdr:to>
      <xdr:col>116</xdr:col>
      <xdr:colOff>152400</xdr:colOff>
      <xdr:row>85</xdr:row>
      <xdr:rowOff>113537</xdr:rowOff>
    </xdr:to>
    <xdr:cxnSp macro="">
      <xdr:nvCxnSpPr>
        <xdr:cNvPr id="761" name="直線コネクタ 760"/>
        <xdr:cNvCxnSpPr/>
      </xdr:nvCxnSpPr>
      <xdr:spPr>
        <a:xfrm>
          <a:off x="22072600" y="14686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51071</xdr:rowOff>
    </xdr:from>
    <xdr:ext cx="469744" cy="259045"/>
    <xdr:sp macro="" textlink="">
      <xdr:nvSpPr>
        <xdr:cNvPr id="762" name="【児童館】&#10;一人当たり面積最大値テキスト"/>
        <xdr:cNvSpPr txBox="1"/>
      </xdr:nvSpPr>
      <xdr:spPr>
        <a:xfrm>
          <a:off x="22199600" y="13424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104394</xdr:rowOff>
    </xdr:from>
    <xdr:to>
      <xdr:col>116</xdr:col>
      <xdr:colOff>152400</xdr:colOff>
      <xdr:row>79</xdr:row>
      <xdr:rowOff>104394</xdr:rowOff>
    </xdr:to>
    <xdr:cxnSp macro="">
      <xdr:nvCxnSpPr>
        <xdr:cNvPr id="763" name="直線コネクタ 762"/>
        <xdr:cNvCxnSpPr/>
      </xdr:nvCxnSpPr>
      <xdr:spPr>
        <a:xfrm>
          <a:off x="22072600" y="1364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126764</xdr:rowOff>
    </xdr:from>
    <xdr:ext cx="469744" cy="259045"/>
    <xdr:sp macro="" textlink="">
      <xdr:nvSpPr>
        <xdr:cNvPr id="764" name="【児童館】&#10;一人当たり面積平均値テキスト"/>
        <xdr:cNvSpPr txBox="1"/>
      </xdr:nvSpPr>
      <xdr:spPr>
        <a:xfrm>
          <a:off x="22199600" y="14185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103887</xdr:rowOff>
    </xdr:from>
    <xdr:to>
      <xdr:col>116</xdr:col>
      <xdr:colOff>114300</xdr:colOff>
      <xdr:row>84</xdr:row>
      <xdr:rowOff>34037</xdr:rowOff>
    </xdr:to>
    <xdr:sp macro="" textlink="">
      <xdr:nvSpPr>
        <xdr:cNvPr id="765" name="フローチャート: 判断 764"/>
        <xdr:cNvSpPr/>
      </xdr:nvSpPr>
      <xdr:spPr>
        <a:xfrm>
          <a:off x="221107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135889</xdr:rowOff>
    </xdr:from>
    <xdr:to>
      <xdr:col>112</xdr:col>
      <xdr:colOff>38100</xdr:colOff>
      <xdr:row>84</xdr:row>
      <xdr:rowOff>66039</xdr:rowOff>
    </xdr:to>
    <xdr:sp macro="" textlink="">
      <xdr:nvSpPr>
        <xdr:cNvPr id="766" name="フローチャート: 判断 765"/>
        <xdr:cNvSpPr/>
      </xdr:nvSpPr>
      <xdr:spPr>
        <a:xfrm>
          <a:off x="21272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145035</xdr:rowOff>
    </xdr:from>
    <xdr:to>
      <xdr:col>107</xdr:col>
      <xdr:colOff>101600</xdr:colOff>
      <xdr:row>84</xdr:row>
      <xdr:rowOff>75185</xdr:rowOff>
    </xdr:to>
    <xdr:sp macro="" textlink="">
      <xdr:nvSpPr>
        <xdr:cNvPr id="767" name="フローチャート: 判断 766"/>
        <xdr:cNvSpPr/>
      </xdr:nvSpPr>
      <xdr:spPr>
        <a:xfrm>
          <a:off x="20383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135889</xdr:rowOff>
    </xdr:from>
    <xdr:to>
      <xdr:col>102</xdr:col>
      <xdr:colOff>165100</xdr:colOff>
      <xdr:row>84</xdr:row>
      <xdr:rowOff>66039</xdr:rowOff>
    </xdr:to>
    <xdr:sp macro="" textlink="">
      <xdr:nvSpPr>
        <xdr:cNvPr id="768" name="フローチャート: 判断 767"/>
        <xdr:cNvSpPr/>
      </xdr:nvSpPr>
      <xdr:spPr>
        <a:xfrm>
          <a:off x="19494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5587</xdr:rowOff>
    </xdr:from>
    <xdr:to>
      <xdr:col>98</xdr:col>
      <xdr:colOff>38100</xdr:colOff>
      <xdr:row>84</xdr:row>
      <xdr:rowOff>107187</xdr:rowOff>
    </xdr:to>
    <xdr:sp macro="" textlink="">
      <xdr:nvSpPr>
        <xdr:cNvPr id="769" name="フローチャート: 判断 768"/>
        <xdr:cNvSpPr/>
      </xdr:nvSpPr>
      <xdr:spPr>
        <a:xfrm>
          <a:off x="18605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0" name="テキスト ボックス 76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1" name="テキスト ボックス 77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2" name="テキスト ボックス 77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3" name="テキスト ボックス 77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4" name="テキスト ボックス 77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xdr:rowOff>
    </xdr:from>
    <xdr:to>
      <xdr:col>116</xdr:col>
      <xdr:colOff>114300</xdr:colOff>
      <xdr:row>84</xdr:row>
      <xdr:rowOff>116332</xdr:rowOff>
    </xdr:to>
    <xdr:sp macro="" textlink="">
      <xdr:nvSpPr>
        <xdr:cNvPr id="775" name="楕円 774"/>
        <xdr:cNvSpPr/>
      </xdr:nvSpPr>
      <xdr:spPr>
        <a:xfrm>
          <a:off x="22110700" y="1441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164609</xdr:rowOff>
    </xdr:from>
    <xdr:ext cx="469744" cy="259045"/>
    <xdr:sp macro="" textlink="">
      <xdr:nvSpPr>
        <xdr:cNvPr id="776" name="【児童館】&#10;一人当たり面積該当値テキスト"/>
        <xdr:cNvSpPr txBox="1"/>
      </xdr:nvSpPr>
      <xdr:spPr>
        <a:xfrm>
          <a:off x="22199600" y="1439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23876</xdr:rowOff>
    </xdr:from>
    <xdr:to>
      <xdr:col>112</xdr:col>
      <xdr:colOff>38100</xdr:colOff>
      <xdr:row>84</xdr:row>
      <xdr:rowOff>125476</xdr:rowOff>
    </xdr:to>
    <xdr:sp macro="" textlink="">
      <xdr:nvSpPr>
        <xdr:cNvPr id="777" name="楕円 776"/>
        <xdr:cNvSpPr/>
      </xdr:nvSpPr>
      <xdr:spPr>
        <a:xfrm>
          <a:off x="21272500" y="1442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65532</xdr:rowOff>
    </xdr:from>
    <xdr:to>
      <xdr:col>116</xdr:col>
      <xdr:colOff>63500</xdr:colOff>
      <xdr:row>84</xdr:row>
      <xdr:rowOff>74676</xdr:rowOff>
    </xdr:to>
    <xdr:cxnSp macro="">
      <xdr:nvCxnSpPr>
        <xdr:cNvPr id="778" name="直線コネクタ 777"/>
        <xdr:cNvCxnSpPr/>
      </xdr:nvCxnSpPr>
      <xdr:spPr>
        <a:xfrm flipV="1">
          <a:off x="21323300" y="1446733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28448</xdr:rowOff>
    </xdr:from>
    <xdr:to>
      <xdr:col>107</xdr:col>
      <xdr:colOff>101600</xdr:colOff>
      <xdr:row>84</xdr:row>
      <xdr:rowOff>130048</xdr:rowOff>
    </xdr:to>
    <xdr:sp macro="" textlink="">
      <xdr:nvSpPr>
        <xdr:cNvPr id="779" name="楕円 778"/>
        <xdr:cNvSpPr/>
      </xdr:nvSpPr>
      <xdr:spPr>
        <a:xfrm>
          <a:off x="20383500" y="1443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74676</xdr:rowOff>
    </xdr:from>
    <xdr:to>
      <xdr:col>111</xdr:col>
      <xdr:colOff>177800</xdr:colOff>
      <xdr:row>84</xdr:row>
      <xdr:rowOff>79248</xdr:rowOff>
    </xdr:to>
    <xdr:cxnSp macro="">
      <xdr:nvCxnSpPr>
        <xdr:cNvPr id="780" name="直線コネクタ 779"/>
        <xdr:cNvCxnSpPr/>
      </xdr:nvCxnSpPr>
      <xdr:spPr>
        <a:xfrm flipV="1">
          <a:off x="20434300" y="144764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37592</xdr:rowOff>
    </xdr:from>
    <xdr:to>
      <xdr:col>102</xdr:col>
      <xdr:colOff>165100</xdr:colOff>
      <xdr:row>84</xdr:row>
      <xdr:rowOff>139192</xdr:rowOff>
    </xdr:to>
    <xdr:sp macro="" textlink="">
      <xdr:nvSpPr>
        <xdr:cNvPr id="781" name="楕円 780"/>
        <xdr:cNvSpPr/>
      </xdr:nvSpPr>
      <xdr:spPr>
        <a:xfrm>
          <a:off x="19494500" y="1443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79248</xdr:rowOff>
    </xdr:from>
    <xdr:to>
      <xdr:col>107</xdr:col>
      <xdr:colOff>50800</xdr:colOff>
      <xdr:row>84</xdr:row>
      <xdr:rowOff>88392</xdr:rowOff>
    </xdr:to>
    <xdr:cxnSp macro="">
      <xdr:nvCxnSpPr>
        <xdr:cNvPr id="782" name="直線コネクタ 781"/>
        <xdr:cNvCxnSpPr/>
      </xdr:nvCxnSpPr>
      <xdr:spPr>
        <a:xfrm flipV="1">
          <a:off x="19545300" y="144810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82566</xdr:rowOff>
    </xdr:from>
    <xdr:ext cx="469744" cy="259045"/>
    <xdr:sp macro="" textlink="">
      <xdr:nvSpPr>
        <xdr:cNvPr id="783" name="n_1aveValue【児童館】&#10;一人当たり面積"/>
        <xdr:cNvSpPr txBox="1"/>
      </xdr:nvSpPr>
      <xdr:spPr>
        <a:xfrm>
          <a:off x="210757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91712</xdr:rowOff>
    </xdr:from>
    <xdr:ext cx="469744" cy="259045"/>
    <xdr:sp macro="" textlink="">
      <xdr:nvSpPr>
        <xdr:cNvPr id="784" name="n_2aveValue【児童館】&#10;一人当たり面積"/>
        <xdr:cNvSpPr txBox="1"/>
      </xdr:nvSpPr>
      <xdr:spPr>
        <a:xfrm>
          <a:off x="201994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82566</xdr:rowOff>
    </xdr:from>
    <xdr:ext cx="469744" cy="259045"/>
    <xdr:sp macro="" textlink="">
      <xdr:nvSpPr>
        <xdr:cNvPr id="785" name="n_3aveValue【児童館】&#10;一人当たり面積"/>
        <xdr:cNvSpPr txBox="1"/>
      </xdr:nvSpPr>
      <xdr:spPr>
        <a:xfrm>
          <a:off x="19310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123714</xdr:rowOff>
    </xdr:from>
    <xdr:ext cx="469744" cy="259045"/>
    <xdr:sp macro="" textlink="">
      <xdr:nvSpPr>
        <xdr:cNvPr id="786" name="n_4aveValue【児童館】&#10;一人当たり面積"/>
        <xdr:cNvSpPr txBox="1"/>
      </xdr:nvSpPr>
      <xdr:spPr>
        <a:xfrm>
          <a:off x="18421427" y="1418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116603</xdr:rowOff>
    </xdr:from>
    <xdr:ext cx="469744" cy="259045"/>
    <xdr:sp macro="" textlink="">
      <xdr:nvSpPr>
        <xdr:cNvPr id="787" name="n_1mainValue【児童館】&#10;一人当たり面積"/>
        <xdr:cNvSpPr txBox="1"/>
      </xdr:nvSpPr>
      <xdr:spPr>
        <a:xfrm>
          <a:off x="210757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121175</xdr:rowOff>
    </xdr:from>
    <xdr:ext cx="469744" cy="259045"/>
    <xdr:sp macro="" textlink="">
      <xdr:nvSpPr>
        <xdr:cNvPr id="788" name="n_2mainValue【児童館】&#10;一人当たり面積"/>
        <xdr:cNvSpPr txBox="1"/>
      </xdr:nvSpPr>
      <xdr:spPr>
        <a:xfrm>
          <a:off x="20199427" y="1452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130319</xdr:rowOff>
    </xdr:from>
    <xdr:ext cx="469744" cy="259045"/>
    <xdr:sp macro="" textlink="">
      <xdr:nvSpPr>
        <xdr:cNvPr id="789" name="n_3mainValue【児童館】&#10;一人当たり面積"/>
        <xdr:cNvSpPr txBox="1"/>
      </xdr:nvSpPr>
      <xdr:spPr>
        <a:xfrm>
          <a:off x="19310427" y="1453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0" name="正方形/長方形 78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1" name="正方形/長方形 79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2" name="正方形/長方形 79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3" name="正方形/長方形 79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4" name="正方形/長方形 79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5" name="正方形/長方形 79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6" name="正方形/長方形 79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7" name="正方形/長方形 79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98" name="テキスト ボックス 79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99" name="直線コネクタ 79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0" name="テキスト ボックス 79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1" name="直線コネクタ 80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2" name="テキスト ボックス 80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03" name="直線コネクタ 80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04" name="テキスト ボックス 80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05" name="直線コネクタ 80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06" name="テキスト ボックス 80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07" name="直線コネクタ 80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08" name="テキスト ボックス 80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09" name="直線コネクタ 80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10" name="テキスト ボックス 80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1" name="直線コネクタ 81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2" name="テキスト ボックス 81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3" name="直線コネクタ 81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68036</xdr:rowOff>
    </xdr:from>
    <xdr:to>
      <xdr:col>85</xdr:col>
      <xdr:colOff>126364</xdr:colOff>
      <xdr:row>109</xdr:row>
      <xdr:rowOff>35379</xdr:rowOff>
    </xdr:to>
    <xdr:cxnSp macro="">
      <xdr:nvCxnSpPr>
        <xdr:cNvPr id="815" name="直線コネクタ 814"/>
        <xdr:cNvCxnSpPr/>
      </xdr:nvCxnSpPr>
      <xdr:spPr>
        <a:xfrm flipV="1">
          <a:off x="16318864" y="17213036"/>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16"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17" name="直線コネクタ 81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14713</xdr:rowOff>
    </xdr:from>
    <xdr:ext cx="340478" cy="259045"/>
    <xdr:sp macro="" textlink="">
      <xdr:nvSpPr>
        <xdr:cNvPr id="818" name="【公民館】&#10;有形固定資産減価償却率最大値テキスト"/>
        <xdr:cNvSpPr txBox="1"/>
      </xdr:nvSpPr>
      <xdr:spPr>
        <a:xfrm>
          <a:off x="16357600" y="169882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68036</xdr:rowOff>
    </xdr:from>
    <xdr:to>
      <xdr:col>86</xdr:col>
      <xdr:colOff>25400</xdr:colOff>
      <xdr:row>100</xdr:row>
      <xdr:rowOff>68036</xdr:rowOff>
    </xdr:to>
    <xdr:cxnSp macro="">
      <xdr:nvCxnSpPr>
        <xdr:cNvPr id="819" name="直線コネクタ 818"/>
        <xdr:cNvCxnSpPr/>
      </xdr:nvCxnSpPr>
      <xdr:spPr>
        <a:xfrm>
          <a:off x="16230600" y="1721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146248</xdr:rowOff>
    </xdr:from>
    <xdr:ext cx="405111" cy="259045"/>
    <xdr:sp macro="" textlink="">
      <xdr:nvSpPr>
        <xdr:cNvPr id="820" name="【公民館】&#10;有形固定資産減価償却率平均値テキスト"/>
        <xdr:cNvSpPr txBox="1"/>
      </xdr:nvSpPr>
      <xdr:spPr>
        <a:xfrm>
          <a:off x="16357600" y="179770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123371</xdr:rowOff>
    </xdr:from>
    <xdr:to>
      <xdr:col>85</xdr:col>
      <xdr:colOff>177800</xdr:colOff>
      <xdr:row>106</xdr:row>
      <xdr:rowOff>53521</xdr:rowOff>
    </xdr:to>
    <xdr:sp macro="" textlink="">
      <xdr:nvSpPr>
        <xdr:cNvPr id="821" name="フローチャート: 判断 820"/>
        <xdr:cNvSpPr/>
      </xdr:nvSpPr>
      <xdr:spPr>
        <a:xfrm>
          <a:off x="162687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110308</xdr:rowOff>
    </xdr:from>
    <xdr:to>
      <xdr:col>81</xdr:col>
      <xdr:colOff>101600</xdr:colOff>
      <xdr:row>106</xdr:row>
      <xdr:rowOff>40458</xdr:rowOff>
    </xdr:to>
    <xdr:sp macro="" textlink="">
      <xdr:nvSpPr>
        <xdr:cNvPr id="822" name="フローチャート: 判断 821"/>
        <xdr:cNvSpPr/>
      </xdr:nvSpPr>
      <xdr:spPr>
        <a:xfrm>
          <a:off x="15430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152763</xdr:rowOff>
    </xdr:from>
    <xdr:to>
      <xdr:col>76</xdr:col>
      <xdr:colOff>165100</xdr:colOff>
      <xdr:row>106</xdr:row>
      <xdr:rowOff>82913</xdr:rowOff>
    </xdr:to>
    <xdr:sp macro="" textlink="">
      <xdr:nvSpPr>
        <xdr:cNvPr id="823" name="フローチャート: 判断 822"/>
        <xdr:cNvSpPr/>
      </xdr:nvSpPr>
      <xdr:spPr>
        <a:xfrm>
          <a:off x="14541500" y="1815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160927</xdr:rowOff>
    </xdr:from>
    <xdr:to>
      <xdr:col>72</xdr:col>
      <xdr:colOff>38100</xdr:colOff>
      <xdr:row>106</xdr:row>
      <xdr:rowOff>91077</xdr:rowOff>
    </xdr:to>
    <xdr:sp macro="" textlink="">
      <xdr:nvSpPr>
        <xdr:cNvPr id="824" name="フローチャート: 判断 823"/>
        <xdr:cNvSpPr/>
      </xdr:nvSpPr>
      <xdr:spPr>
        <a:xfrm>
          <a:off x="13652500" y="1816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93980</xdr:rowOff>
    </xdr:from>
    <xdr:to>
      <xdr:col>67</xdr:col>
      <xdr:colOff>101600</xdr:colOff>
      <xdr:row>106</xdr:row>
      <xdr:rowOff>24130</xdr:rowOff>
    </xdr:to>
    <xdr:sp macro="" textlink="">
      <xdr:nvSpPr>
        <xdr:cNvPr id="825" name="フローチャート: 判断 824"/>
        <xdr:cNvSpPr/>
      </xdr:nvSpPr>
      <xdr:spPr>
        <a:xfrm>
          <a:off x="12763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6" name="テキスト ボックス 82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7" name="テキスト ボックス 82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28" name="テキスト ボックス 82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29" name="テキスト ボックス 82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0" name="テキスト ボックス 82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28666</xdr:rowOff>
    </xdr:from>
    <xdr:to>
      <xdr:col>85</xdr:col>
      <xdr:colOff>177800</xdr:colOff>
      <xdr:row>106</xdr:row>
      <xdr:rowOff>130266</xdr:rowOff>
    </xdr:to>
    <xdr:sp macro="" textlink="">
      <xdr:nvSpPr>
        <xdr:cNvPr id="831" name="楕円 830"/>
        <xdr:cNvSpPr/>
      </xdr:nvSpPr>
      <xdr:spPr>
        <a:xfrm>
          <a:off x="16268700" y="1820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7093</xdr:rowOff>
    </xdr:from>
    <xdr:ext cx="405111" cy="259045"/>
    <xdr:sp macro="" textlink="">
      <xdr:nvSpPr>
        <xdr:cNvPr id="832" name="【公民館】&#10;有形固定資産減価償却率該当値テキスト"/>
        <xdr:cNvSpPr txBox="1"/>
      </xdr:nvSpPr>
      <xdr:spPr>
        <a:xfrm>
          <a:off x="16357600" y="1818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167458</xdr:rowOff>
    </xdr:from>
    <xdr:to>
      <xdr:col>81</xdr:col>
      <xdr:colOff>101600</xdr:colOff>
      <xdr:row>106</xdr:row>
      <xdr:rowOff>97608</xdr:rowOff>
    </xdr:to>
    <xdr:sp macro="" textlink="">
      <xdr:nvSpPr>
        <xdr:cNvPr id="833" name="楕円 832"/>
        <xdr:cNvSpPr/>
      </xdr:nvSpPr>
      <xdr:spPr>
        <a:xfrm>
          <a:off x="15430500" y="1816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46808</xdr:rowOff>
    </xdr:from>
    <xdr:to>
      <xdr:col>85</xdr:col>
      <xdr:colOff>127000</xdr:colOff>
      <xdr:row>106</xdr:row>
      <xdr:rowOff>79466</xdr:rowOff>
    </xdr:to>
    <xdr:cxnSp macro="">
      <xdr:nvCxnSpPr>
        <xdr:cNvPr id="834" name="直線コネクタ 833"/>
        <xdr:cNvCxnSpPr/>
      </xdr:nvCxnSpPr>
      <xdr:spPr>
        <a:xfrm>
          <a:off x="15481300" y="1822050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134801</xdr:rowOff>
    </xdr:from>
    <xdr:to>
      <xdr:col>76</xdr:col>
      <xdr:colOff>165100</xdr:colOff>
      <xdr:row>106</xdr:row>
      <xdr:rowOff>64951</xdr:rowOff>
    </xdr:to>
    <xdr:sp macro="" textlink="">
      <xdr:nvSpPr>
        <xdr:cNvPr id="835" name="楕円 834"/>
        <xdr:cNvSpPr/>
      </xdr:nvSpPr>
      <xdr:spPr>
        <a:xfrm>
          <a:off x="14541500" y="1813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14151</xdr:rowOff>
    </xdr:from>
    <xdr:to>
      <xdr:col>81</xdr:col>
      <xdr:colOff>50800</xdr:colOff>
      <xdr:row>106</xdr:row>
      <xdr:rowOff>46808</xdr:rowOff>
    </xdr:to>
    <xdr:cxnSp macro="">
      <xdr:nvCxnSpPr>
        <xdr:cNvPr id="836" name="直線コネクタ 835"/>
        <xdr:cNvCxnSpPr/>
      </xdr:nvCxnSpPr>
      <xdr:spPr>
        <a:xfrm>
          <a:off x="14592300" y="1818785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102144</xdr:rowOff>
    </xdr:from>
    <xdr:to>
      <xdr:col>72</xdr:col>
      <xdr:colOff>38100</xdr:colOff>
      <xdr:row>106</xdr:row>
      <xdr:rowOff>32294</xdr:rowOff>
    </xdr:to>
    <xdr:sp macro="" textlink="">
      <xdr:nvSpPr>
        <xdr:cNvPr id="837" name="楕円 836"/>
        <xdr:cNvSpPr/>
      </xdr:nvSpPr>
      <xdr:spPr>
        <a:xfrm>
          <a:off x="13652500" y="1810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152944</xdr:rowOff>
    </xdr:from>
    <xdr:to>
      <xdr:col>76</xdr:col>
      <xdr:colOff>114300</xdr:colOff>
      <xdr:row>106</xdr:row>
      <xdr:rowOff>14151</xdr:rowOff>
    </xdr:to>
    <xdr:cxnSp macro="">
      <xdr:nvCxnSpPr>
        <xdr:cNvPr id="838" name="直線コネクタ 837"/>
        <xdr:cNvCxnSpPr/>
      </xdr:nvCxnSpPr>
      <xdr:spPr>
        <a:xfrm>
          <a:off x="13703300" y="1815519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56985</xdr:rowOff>
    </xdr:from>
    <xdr:ext cx="405111" cy="259045"/>
    <xdr:sp macro="" textlink="">
      <xdr:nvSpPr>
        <xdr:cNvPr id="839" name="n_1aveValue【公民館】&#10;有形固定資産減価償却率"/>
        <xdr:cNvSpPr txBox="1"/>
      </xdr:nvSpPr>
      <xdr:spPr>
        <a:xfrm>
          <a:off x="15266044" y="1788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74040</xdr:rowOff>
    </xdr:from>
    <xdr:ext cx="405111" cy="259045"/>
    <xdr:sp macro="" textlink="">
      <xdr:nvSpPr>
        <xdr:cNvPr id="840" name="n_2aveValue【公民館】&#10;有形固定資産減価償却率"/>
        <xdr:cNvSpPr txBox="1"/>
      </xdr:nvSpPr>
      <xdr:spPr>
        <a:xfrm>
          <a:off x="14389744" y="182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82204</xdr:rowOff>
    </xdr:from>
    <xdr:ext cx="405111" cy="259045"/>
    <xdr:sp macro="" textlink="">
      <xdr:nvSpPr>
        <xdr:cNvPr id="841" name="n_3aveValue【公民館】&#10;有形固定資産減価償却率"/>
        <xdr:cNvSpPr txBox="1"/>
      </xdr:nvSpPr>
      <xdr:spPr>
        <a:xfrm>
          <a:off x="13500744" y="1825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40657</xdr:rowOff>
    </xdr:from>
    <xdr:ext cx="405111" cy="259045"/>
    <xdr:sp macro="" textlink="">
      <xdr:nvSpPr>
        <xdr:cNvPr id="842" name="n_4aveValue【公民館】&#10;有形固定資産減価償却率"/>
        <xdr:cNvSpPr txBox="1"/>
      </xdr:nvSpPr>
      <xdr:spPr>
        <a:xfrm>
          <a:off x="12611744" y="1787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88735</xdr:rowOff>
    </xdr:from>
    <xdr:ext cx="405111" cy="259045"/>
    <xdr:sp macro="" textlink="">
      <xdr:nvSpPr>
        <xdr:cNvPr id="843" name="n_1mainValue【公民館】&#10;有形固定資産減価償却率"/>
        <xdr:cNvSpPr txBox="1"/>
      </xdr:nvSpPr>
      <xdr:spPr>
        <a:xfrm>
          <a:off x="15266044" y="1826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81478</xdr:rowOff>
    </xdr:from>
    <xdr:ext cx="405111" cy="259045"/>
    <xdr:sp macro="" textlink="">
      <xdr:nvSpPr>
        <xdr:cNvPr id="844" name="n_2mainValue【公民館】&#10;有形固定資産減価償却率"/>
        <xdr:cNvSpPr txBox="1"/>
      </xdr:nvSpPr>
      <xdr:spPr>
        <a:xfrm>
          <a:off x="14389744" y="1791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48821</xdr:rowOff>
    </xdr:from>
    <xdr:ext cx="405111" cy="259045"/>
    <xdr:sp macro="" textlink="">
      <xdr:nvSpPr>
        <xdr:cNvPr id="845" name="n_3mainValue【公民館】&#10;有形固定資産減価償却率"/>
        <xdr:cNvSpPr txBox="1"/>
      </xdr:nvSpPr>
      <xdr:spPr>
        <a:xfrm>
          <a:off x="13500744" y="1787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6" name="正方形/長方形 84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7" name="正方形/長方形 84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8" name="正方形/長方形 84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9" name="正方形/長方形 84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0" name="正方形/長方形 84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1" name="正方形/長方形 85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2" name="正方形/長方形 85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3" name="正方形/長方形 85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4" name="テキスト ボックス 85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5" name="直線コネクタ 85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56" name="直線コネクタ 85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57" name="テキスト ボックス 85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58" name="直線コネクタ 85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59" name="テキスト ボックス 85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60" name="直線コネクタ 85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61" name="テキスト ボックス 86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62" name="直線コネクタ 86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63" name="テキスト ボックス 86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64" name="直線コネクタ 86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65" name="テキスト ボックス 86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6" name="直線コネクタ 86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7" name="テキスト ボックス 86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6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70104</xdr:rowOff>
    </xdr:from>
    <xdr:to>
      <xdr:col>116</xdr:col>
      <xdr:colOff>62864</xdr:colOff>
      <xdr:row>108</xdr:row>
      <xdr:rowOff>131063</xdr:rowOff>
    </xdr:to>
    <xdr:cxnSp macro="">
      <xdr:nvCxnSpPr>
        <xdr:cNvPr id="869" name="直線コネクタ 868"/>
        <xdr:cNvCxnSpPr/>
      </xdr:nvCxnSpPr>
      <xdr:spPr>
        <a:xfrm flipV="1">
          <a:off x="22160864" y="17215104"/>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134890</xdr:rowOff>
    </xdr:from>
    <xdr:ext cx="469744" cy="259045"/>
    <xdr:sp macro="" textlink="">
      <xdr:nvSpPr>
        <xdr:cNvPr id="870" name="【公民館】&#10;一人当たり面積最小値テキスト"/>
        <xdr:cNvSpPr txBox="1"/>
      </xdr:nvSpPr>
      <xdr:spPr>
        <a:xfrm>
          <a:off x="22199600" y="186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131063</xdr:rowOff>
    </xdr:from>
    <xdr:to>
      <xdr:col>116</xdr:col>
      <xdr:colOff>152400</xdr:colOff>
      <xdr:row>108</xdr:row>
      <xdr:rowOff>131063</xdr:rowOff>
    </xdr:to>
    <xdr:cxnSp macro="">
      <xdr:nvCxnSpPr>
        <xdr:cNvPr id="871" name="直線コネクタ 870"/>
        <xdr:cNvCxnSpPr/>
      </xdr:nvCxnSpPr>
      <xdr:spPr>
        <a:xfrm>
          <a:off x="22072600" y="186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16781</xdr:rowOff>
    </xdr:from>
    <xdr:ext cx="469744" cy="259045"/>
    <xdr:sp macro="" textlink="">
      <xdr:nvSpPr>
        <xdr:cNvPr id="872" name="【公民館】&#10;一人当たり面積最大値テキスト"/>
        <xdr:cNvSpPr txBox="1"/>
      </xdr:nvSpPr>
      <xdr:spPr>
        <a:xfrm>
          <a:off x="22199600" y="16990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70104</xdr:rowOff>
    </xdr:from>
    <xdr:to>
      <xdr:col>116</xdr:col>
      <xdr:colOff>152400</xdr:colOff>
      <xdr:row>100</xdr:row>
      <xdr:rowOff>70104</xdr:rowOff>
    </xdr:to>
    <xdr:cxnSp macro="">
      <xdr:nvCxnSpPr>
        <xdr:cNvPr id="873" name="直線コネクタ 872"/>
        <xdr:cNvCxnSpPr/>
      </xdr:nvCxnSpPr>
      <xdr:spPr>
        <a:xfrm>
          <a:off x="22072600" y="17215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69614</xdr:rowOff>
    </xdr:from>
    <xdr:ext cx="469744" cy="259045"/>
    <xdr:sp macro="" textlink="">
      <xdr:nvSpPr>
        <xdr:cNvPr id="874" name="【公民館】&#10;一人当たり面積平均値テキスト"/>
        <xdr:cNvSpPr txBox="1"/>
      </xdr:nvSpPr>
      <xdr:spPr>
        <a:xfrm>
          <a:off x="22199600" y="18071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46737</xdr:rowOff>
    </xdr:from>
    <xdr:to>
      <xdr:col>116</xdr:col>
      <xdr:colOff>114300</xdr:colOff>
      <xdr:row>106</xdr:row>
      <xdr:rowOff>148337</xdr:rowOff>
    </xdr:to>
    <xdr:sp macro="" textlink="">
      <xdr:nvSpPr>
        <xdr:cNvPr id="875" name="フローチャート: 判断 874"/>
        <xdr:cNvSpPr/>
      </xdr:nvSpPr>
      <xdr:spPr>
        <a:xfrm>
          <a:off x="2211070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71882</xdr:rowOff>
    </xdr:from>
    <xdr:to>
      <xdr:col>112</xdr:col>
      <xdr:colOff>38100</xdr:colOff>
      <xdr:row>107</xdr:row>
      <xdr:rowOff>2032</xdr:rowOff>
    </xdr:to>
    <xdr:sp macro="" textlink="">
      <xdr:nvSpPr>
        <xdr:cNvPr id="876" name="フローチャート: 判断 875"/>
        <xdr:cNvSpPr/>
      </xdr:nvSpPr>
      <xdr:spPr>
        <a:xfrm>
          <a:off x="21272500" y="1824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102363</xdr:rowOff>
    </xdr:from>
    <xdr:to>
      <xdr:col>107</xdr:col>
      <xdr:colOff>101600</xdr:colOff>
      <xdr:row>107</xdr:row>
      <xdr:rowOff>32513</xdr:rowOff>
    </xdr:to>
    <xdr:sp macro="" textlink="">
      <xdr:nvSpPr>
        <xdr:cNvPr id="877" name="フローチャート: 判断 876"/>
        <xdr:cNvSpPr/>
      </xdr:nvSpPr>
      <xdr:spPr>
        <a:xfrm>
          <a:off x="20383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74168</xdr:rowOff>
    </xdr:from>
    <xdr:to>
      <xdr:col>102</xdr:col>
      <xdr:colOff>165100</xdr:colOff>
      <xdr:row>107</xdr:row>
      <xdr:rowOff>4318</xdr:rowOff>
    </xdr:to>
    <xdr:sp macro="" textlink="">
      <xdr:nvSpPr>
        <xdr:cNvPr id="878" name="フローチャート: 判断 877"/>
        <xdr:cNvSpPr/>
      </xdr:nvSpPr>
      <xdr:spPr>
        <a:xfrm>
          <a:off x="19494500" y="1824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46737</xdr:rowOff>
    </xdr:from>
    <xdr:to>
      <xdr:col>98</xdr:col>
      <xdr:colOff>38100</xdr:colOff>
      <xdr:row>106</xdr:row>
      <xdr:rowOff>148337</xdr:rowOff>
    </xdr:to>
    <xdr:sp macro="" textlink="">
      <xdr:nvSpPr>
        <xdr:cNvPr id="879" name="フローチャート: 判断 878"/>
        <xdr:cNvSpPr/>
      </xdr:nvSpPr>
      <xdr:spPr>
        <a:xfrm>
          <a:off x="1860550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0" name="テキスト ボックス 87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1" name="テキスト ボックス 88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2" name="テキスト ボックス 88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3" name="テキスト ボックス 88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4" name="テキスト ボックス 88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165608</xdr:rowOff>
    </xdr:from>
    <xdr:to>
      <xdr:col>116</xdr:col>
      <xdr:colOff>114300</xdr:colOff>
      <xdr:row>108</xdr:row>
      <xdr:rowOff>95758</xdr:rowOff>
    </xdr:to>
    <xdr:sp macro="" textlink="">
      <xdr:nvSpPr>
        <xdr:cNvPr id="885" name="楕円 884"/>
        <xdr:cNvSpPr/>
      </xdr:nvSpPr>
      <xdr:spPr>
        <a:xfrm>
          <a:off x="22110700" y="1851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80535</xdr:rowOff>
    </xdr:from>
    <xdr:ext cx="469744" cy="259045"/>
    <xdr:sp macro="" textlink="">
      <xdr:nvSpPr>
        <xdr:cNvPr id="886" name="【公民館】&#10;一人当たり面積該当値テキスト"/>
        <xdr:cNvSpPr txBox="1"/>
      </xdr:nvSpPr>
      <xdr:spPr>
        <a:xfrm>
          <a:off x="22199600" y="18425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168656</xdr:rowOff>
    </xdr:from>
    <xdr:to>
      <xdr:col>112</xdr:col>
      <xdr:colOff>38100</xdr:colOff>
      <xdr:row>108</xdr:row>
      <xdr:rowOff>98806</xdr:rowOff>
    </xdr:to>
    <xdr:sp macro="" textlink="">
      <xdr:nvSpPr>
        <xdr:cNvPr id="887" name="楕円 886"/>
        <xdr:cNvSpPr/>
      </xdr:nvSpPr>
      <xdr:spPr>
        <a:xfrm>
          <a:off x="21272500" y="1851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44958</xdr:rowOff>
    </xdr:from>
    <xdr:to>
      <xdr:col>116</xdr:col>
      <xdr:colOff>63500</xdr:colOff>
      <xdr:row>108</xdr:row>
      <xdr:rowOff>48006</xdr:rowOff>
    </xdr:to>
    <xdr:cxnSp macro="">
      <xdr:nvCxnSpPr>
        <xdr:cNvPr id="888" name="直線コネクタ 887"/>
        <xdr:cNvCxnSpPr/>
      </xdr:nvCxnSpPr>
      <xdr:spPr>
        <a:xfrm flipV="1">
          <a:off x="21323300" y="18561558"/>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170942</xdr:rowOff>
    </xdr:from>
    <xdr:to>
      <xdr:col>107</xdr:col>
      <xdr:colOff>101600</xdr:colOff>
      <xdr:row>108</xdr:row>
      <xdr:rowOff>101092</xdr:rowOff>
    </xdr:to>
    <xdr:sp macro="" textlink="">
      <xdr:nvSpPr>
        <xdr:cNvPr id="889" name="楕円 888"/>
        <xdr:cNvSpPr/>
      </xdr:nvSpPr>
      <xdr:spPr>
        <a:xfrm>
          <a:off x="20383500" y="1851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48006</xdr:rowOff>
    </xdr:from>
    <xdr:to>
      <xdr:col>111</xdr:col>
      <xdr:colOff>177800</xdr:colOff>
      <xdr:row>108</xdr:row>
      <xdr:rowOff>50292</xdr:rowOff>
    </xdr:to>
    <xdr:cxnSp macro="">
      <xdr:nvCxnSpPr>
        <xdr:cNvPr id="890" name="直線コネクタ 889"/>
        <xdr:cNvCxnSpPr/>
      </xdr:nvCxnSpPr>
      <xdr:spPr>
        <a:xfrm flipV="1">
          <a:off x="20434300" y="1856460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1778</xdr:rowOff>
    </xdr:from>
    <xdr:to>
      <xdr:col>102</xdr:col>
      <xdr:colOff>165100</xdr:colOff>
      <xdr:row>108</xdr:row>
      <xdr:rowOff>103378</xdr:rowOff>
    </xdr:to>
    <xdr:sp macro="" textlink="">
      <xdr:nvSpPr>
        <xdr:cNvPr id="891" name="楕円 890"/>
        <xdr:cNvSpPr/>
      </xdr:nvSpPr>
      <xdr:spPr>
        <a:xfrm>
          <a:off x="19494500" y="1851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50292</xdr:rowOff>
    </xdr:from>
    <xdr:to>
      <xdr:col>107</xdr:col>
      <xdr:colOff>50800</xdr:colOff>
      <xdr:row>108</xdr:row>
      <xdr:rowOff>52578</xdr:rowOff>
    </xdr:to>
    <xdr:cxnSp macro="">
      <xdr:nvCxnSpPr>
        <xdr:cNvPr id="892" name="直線コネクタ 891"/>
        <xdr:cNvCxnSpPr/>
      </xdr:nvCxnSpPr>
      <xdr:spPr>
        <a:xfrm flipV="1">
          <a:off x="19545300" y="1856689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18559</xdr:rowOff>
    </xdr:from>
    <xdr:ext cx="469744" cy="259045"/>
    <xdr:sp macro="" textlink="">
      <xdr:nvSpPr>
        <xdr:cNvPr id="893" name="n_1aveValue【公民館】&#10;一人当たり面積"/>
        <xdr:cNvSpPr txBox="1"/>
      </xdr:nvSpPr>
      <xdr:spPr>
        <a:xfrm>
          <a:off x="21075727" y="1802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49040</xdr:rowOff>
    </xdr:from>
    <xdr:ext cx="469744" cy="259045"/>
    <xdr:sp macro="" textlink="">
      <xdr:nvSpPr>
        <xdr:cNvPr id="894" name="n_2aveValue【公民館】&#10;一人当たり面積"/>
        <xdr:cNvSpPr txBox="1"/>
      </xdr:nvSpPr>
      <xdr:spPr>
        <a:xfrm>
          <a:off x="20199427" y="1805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20845</xdr:rowOff>
    </xdr:from>
    <xdr:ext cx="469744" cy="259045"/>
    <xdr:sp macro="" textlink="">
      <xdr:nvSpPr>
        <xdr:cNvPr id="895" name="n_3aveValue【公民館】&#10;一人当たり面積"/>
        <xdr:cNvSpPr txBox="1"/>
      </xdr:nvSpPr>
      <xdr:spPr>
        <a:xfrm>
          <a:off x="19310427" y="1802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164864</xdr:rowOff>
    </xdr:from>
    <xdr:ext cx="469744" cy="259045"/>
    <xdr:sp macro="" textlink="">
      <xdr:nvSpPr>
        <xdr:cNvPr id="896" name="n_4aveValue【公民館】&#10;一人当たり面積"/>
        <xdr:cNvSpPr txBox="1"/>
      </xdr:nvSpPr>
      <xdr:spPr>
        <a:xfrm>
          <a:off x="18421427" y="1799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89933</xdr:rowOff>
    </xdr:from>
    <xdr:ext cx="469744" cy="259045"/>
    <xdr:sp macro="" textlink="">
      <xdr:nvSpPr>
        <xdr:cNvPr id="897" name="n_1mainValue【公民館】&#10;一人当たり面積"/>
        <xdr:cNvSpPr txBox="1"/>
      </xdr:nvSpPr>
      <xdr:spPr>
        <a:xfrm>
          <a:off x="21075727" y="1860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92219</xdr:rowOff>
    </xdr:from>
    <xdr:ext cx="469744" cy="259045"/>
    <xdr:sp macro="" textlink="">
      <xdr:nvSpPr>
        <xdr:cNvPr id="898" name="n_2mainValue【公民館】&#10;一人当たり面積"/>
        <xdr:cNvSpPr txBox="1"/>
      </xdr:nvSpPr>
      <xdr:spPr>
        <a:xfrm>
          <a:off x="20199427" y="1860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94505</xdr:rowOff>
    </xdr:from>
    <xdr:ext cx="469744" cy="259045"/>
    <xdr:sp macro="" textlink="">
      <xdr:nvSpPr>
        <xdr:cNvPr id="899" name="n_3mainValue【公民館】&#10;一人当たり面積"/>
        <xdr:cNvSpPr txBox="1"/>
      </xdr:nvSpPr>
      <xdr:spPr>
        <a:xfrm>
          <a:off x="19310427" y="18611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0" name="正方形/長方形 89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1" name="正方形/長方形 90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2" name="テキスト ボックス 90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や</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児童館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について老朽化が進んでいる。また、</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公民館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については減価償却率が年々上昇しており、更新が進んでいない状況である。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老朽化している施設については、公共施設等総合管理計画に基づき、長寿命化・集約化及び複合化を推進し、公共施設の適正管理に取り組む。</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北海道厚岸町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9,183
9,035
739.27
12,539,751
12,121,468
416,201
5,122,253
11,270,162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71.8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133350</xdr:rowOff>
    </xdr:from>
    <xdr:to>
      <xdr:col>24</xdr:col>
      <xdr:colOff>62865</xdr:colOff>
      <xdr:row>42</xdr:row>
      <xdr:rowOff>92528</xdr:rowOff>
    </xdr:to>
    <xdr:cxnSp macro="">
      <xdr:nvCxnSpPr>
        <xdr:cNvPr id="58" name="直線コネクタ 57"/>
        <xdr:cNvCxnSpPr/>
      </xdr:nvCxnSpPr>
      <xdr:spPr>
        <a:xfrm flipV="1">
          <a:off x="4634865" y="57912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80027</xdr:rowOff>
    </xdr:from>
    <xdr:ext cx="340478" cy="259045"/>
    <xdr:sp macro="" textlink="">
      <xdr:nvSpPr>
        <xdr:cNvPr id="61" name="【図書館】&#10;有形固定資産減価償却率最大値テキスト"/>
        <xdr:cNvSpPr txBox="1"/>
      </xdr:nvSpPr>
      <xdr:spPr>
        <a:xfrm>
          <a:off x="4673600" y="556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133350</xdr:rowOff>
    </xdr:from>
    <xdr:to>
      <xdr:col>24</xdr:col>
      <xdr:colOff>152400</xdr:colOff>
      <xdr:row>33</xdr:row>
      <xdr:rowOff>133350</xdr:rowOff>
    </xdr:to>
    <xdr:cxnSp macro="">
      <xdr:nvCxnSpPr>
        <xdr:cNvPr id="62" name="直線コネクタ 61"/>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38117</xdr:rowOff>
    </xdr:from>
    <xdr:ext cx="405111" cy="259045"/>
    <xdr:sp macro="" textlink="">
      <xdr:nvSpPr>
        <xdr:cNvPr id="63" name="【図書館】&#10;有形固定資産減価償却率平均値テキスト"/>
        <xdr:cNvSpPr txBox="1"/>
      </xdr:nvSpPr>
      <xdr:spPr>
        <a:xfrm>
          <a:off x="4673600" y="6553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59690</xdr:rowOff>
    </xdr:from>
    <xdr:to>
      <xdr:col>24</xdr:col>
      <xdr:colOff>114300</xdr:colOff>
      <xdr:row>38</xdr:row>
      <xdr:rowOff>161290</xdr:rowOff>
    </xdr:to>
    <xdr:sp macro="" textlink="">
      <xdr:nvSpPr>
        <xdr:cNvPr id="64" name="フローチャート: 判断 63"/>
        <xdr:cNvSpPr/>
      </xdr:nvSpPr>
      <xdr:spPr>
        <a:xfrm>
          <a:off x="45847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71120</xdr:rowOff>
    </xdr:from>
    <xdr:to>
      <xdr:col>20</xdr:col>
      <xdr:colOff>38100</xdr:colOff>
      <xdr:row>39</xdr:row>
      <xdr:rowOff>1270</xdr:rowOff>
    </xdr:to>
    <xdr:sp macro="" textlink="">
      <xdr:nvSpPr>
        <xdr:cNvPr id="65" name="フローチャート: 判断 64"/>
        <xdr:cNvSpPr/>
      </xdr:nvSpPr>
      <xdr:spPr>
        <a:xfrm>
          <a:off x="3746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41728</xdr:rowOff>
    </xdr:from>
    <xdr:to>
      <xdr:col>15</xdr:col>
      <xdr:colOff>101600</xdr:colOff>
      <xdr:row>38</xdr:row>
      <xdr:rowOff>143328</xdr:rowOff>
    </xdr:to>
    <xdr:sp macro="" textlink="">
      <xdr:nvSpPr>
        <xdr:cNvPr id="66" name="フローチャート: 判断 65"/>
        <xdr:cNvSpPr/>
      </xdr:nvSpPr>
      <xdr:spPr>
        <a:xfrm>
          <a:off x="2857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170724</xdr:rowOff>
    </xdr:from>
    <xdr:to>
      <xdr:col>10</xdr:col>
      <xdr:colOff>165100</xdr:colOff>
      <xdr:row>38</xdr:row>
      <xdr:rowOff>100874</xdr:rowOff>
    </xdr:to>
    <xdr:sp macro="" textlink="">
      <xdr:nvSpPr>
        <xdr:cNvPr id="67" name="フローチャート: 判断 66"/>
        <xdr:cNvSpPr/>
      </xdr:nvSpPr>
      <xdr:spPr>
        <a:xfrm>
          <a:off x="1968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164193</xdr:rowOff>
    </xdr:from>
    <xdr:to>
      <xdr:col>6</xdr:col>
      <xdr:colOff>38100</xdr:colOff>
      <xdr:row>38</xdr:row>
      <xdr:rowOff>94343</xdr:rowOff>
    </xdr:to>
    <xdr:sp macro="" textlink="">
      <xdr:nvSpPr>
        <xdr:cNvPr id="68" name="フローチャート: 判断 67"/>
        <xdr:cNvSpPr/>
      </xdr:nvSpPr>
      <xdr:spPr>
        <a:xfrm>
          <a:off x="1079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115207</xdr:rowOff>
    </xdr:from>
    <xdr:to>
      <xdr:col>10</xdr:col>
      <xdr:colOff>165100</xdr:colOff>
      <xdr:row>37</xdr:row>
      <xdr:rowOff>45357</xdr:rowOff>
    </xdr:to>
    <xdr:sp macro="" textlink="">
      <xdr:nvSpPr>
        <xdr:cNvPr id="74" name="楕円 73"/>
        <xdr:cNvSpPr/>
      </xdr:nvSpPr>
      <xdr:spPr>
        <a:xfrm>
          <a:off x="1968500" y="628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17797</xdr:rowOff>
    </xdr:from>
    <xdr:ext cx="405111" cy="259045"/>
    <xdr:sp macro="" textlink="">
      <xdr:nvSpPr>
        <xdr:cNvPr id="75" name="n_1aveValue【図書館】&#10;有形固定資産減価償却率"/>
        <xdr:cNvSpPr txBox="1"/>
      </xdr:nvSpPr>
      <xdr:spPr>
        <a:xfrm>
          <a:off x="35820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159855</xdr:rowOff>
    </xdr:from>
    <xdr:ext cx="405111" cy="259045"/>
    <xdr:sp macro="" textlink="">
      <xdr:nvSpPr>
        <xdr:cNvPr id="76" name="n_2aveValue【図書館】&#10;有形固定資産減価償却率"/>
        <xdr:cNvSpPr txBox="1"/>
      </xdr:nvSpPr>
      <xdr:spPr>
        <a:xfrm>
          <a:off x="2705744" y="633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92001</xdr:rowOff>
    </xdr:from>
    <xdr:ext cx="405111" cy="259045"/>
    <xdr:sp macro="" textlink="">
      <xdr:nvSpPr>
        <xdr:cNvPr id="77" name="n_3aveValue【図書館】&#10;有形固定資産減価償却率"/>
        <xdr:cNvSpPr txBox="1"/>
      </xdr:nvSpPr>
      <xdr:spPr>
        <a:xfrm>
          <a:off x="1816744" y="660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110870</xdr:rowOff>
    </xdr:from>
    <xdr:ext cx="405111" cy="259045"/>
    <xdr:sp macro="" textlink="">
      <xdr:nvSpPr>
        <xdr:cNvPr id="78" name="n_4aveValue【図書館】&#10;有形固定資産減価償却率"/>
        <xdr:cNvSpPr txBox="1"/>
      </xdr:nvSpPr>
      <xdr:spPr>
        <a:xfrm>
          <a:off x="9277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61884</xdr:rowOff>
    </xdr:from>
    <xdr:ext cx="405111" cy="259045"/>
    <xdr:sp macro="" textlink="">
      <xdr:nvSpPr>
        <xdr:cNvPr id="79" name="n_3mainValue【図書館】&#10;有形固定資産減価償却率"/>
        <xdr:cNvSpPr txBox="1"/>
      </xdr:nvSpPr>
      <xdr:spPr>
        <a:xfrm>
          <a:off x="1816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8" name="テキスト ボックス 8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0" name="直線コネクタ 89"/>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1" name="テキスト ボックス 90"/>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2" name="直線コネクタ 91"/>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3" name="テキスト ボックス 92"/>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4" name="直線コネクタ 93"/>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5" name="テキスト ボックス 94"/>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6" name="直線コネクタ 95"/>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7" name="テキスト ボックス 96"/>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73914</xdr:rowOff>
    </xdr:from>
    <xdr:to>
      <xdr:col>54</xdr:col>
      <xdr:colOff>189865</xdr:colOff>
      <xdr:row>41</xdr:row>
      <xdr:rowOff>64770</xdr:rowOff>
    </xdr:to>
    <xdr:cxnSp macro="">
      <xdr:nvCxnSpPr>
        <xdr:cNvPr id="101" name="直線コネクタ 100"/>
        <xdr:cNvCxnSpPr/>
      </xdr:nvCxnSpPr>
      <xdr:spPr>
        <a:xfrm flipV="1">
          <a:off x="10476865" y="5731764"/>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68597</xdr:rowOff>
    </xdr:from>
    <xdr:ext cx="469744" cy="259045"/>
    <xdr:sp macro="" textlink="">
      <xdr:nvSpPr>
        <xdr:cNvPr id="102" name="【図書館】&#10;一人当たり面積最小値テキスト"/>
        <xdr:cNvSpPr txBox="1"/>
      </xdr:nvSpPr>
      <xdr:spPr>
        <a:xfrm>
          <a:off x="10515600"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64770</xdr:rowOff>
    </xdr:from>
    <xdr:to>
      <xdr:col>55</xdr:col>
      <xdr:colOff>88900</xdr:colOff>
      <xdr:row>41</xdr:row>
      <xdr:rowOff>64770</xdr:rowOff>
    </xdr:to>
    <xdr:cxnSp macro="">
      <xdr:nvCxnSpPr>
        <xdr:cNvPr id="103" name="直線コネクタ 102"/>
        <xdr:cNvCxnSpPr/>
      </xdr:nvCxnSpPr>
      <xdr:spPr>
        <a:xfrm>
          <a:off x="10388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20591</xdr:rowOff>
    </xdr:from>
    <xdr:ext cx="469744" cy="259045"/>
    <xdr:sp macro="" textlink="">
      <xdr:nvSpPr>
        <xdr:cNvPr id="104" name="【図書館】&#10;一人当たり面積最大値テキスト"/>
        <xdr:cNvSpPr txBox="1"/>
      </xdr:nvSpPr>
      <xdr:spPr>
        <a:xfrm>
          <a:off x="10515600" y="550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73914</xdr:rowOff>
    </xdr:from>
    <xdr:to>
      <xdr:col>55</xdr:col>
      <xdr:colOff>88900</xdr:colOff>
      <xdr:row>33</xdr:row>
      <xdr:rowOff>73914</xdr:rowOff>
    </xdr:to>
    <xdr:cxnSp macro="">
      <xdr:nvCxnSpPr>
        <xdr:cNvPr id="105" name="直線コネクタ 104"/>
        <xdr:cNvCxnSpPr/>
      </xdr:nvCxnSpPr>
      <xdr:spPr>
        <a:xfrm>
          <a:off x="10388600" y="573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147845</xdr:rowOff>
    </xdr:from>
    <xdr:ext cx="469744" cy="259045"/>
    <xdr:sp macro="" textlink="">
      <xdr:nvSpPr>
        <xdr:cNvPr id="106" name="【図書館】&#10;一人当たり面積平均値テキスト"/>
        <xdr:cNvSpPr txBox="1"/>
      </xdr:nvSpPr>
      <xdr:spPr>
        <a:xfrm>
          <a:off x="10515600" y="6491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169418</xdr:rowOff>
    </xdr:from>
    <xdr:to>
      <xdr:col>55</xdr:col>
      <xdr:colOff>50800</xdr:colOff>
      <xdr:row>38</xdr:row>
      <xdr:rowOff>99568</xdr:rowOff>
    </xdr:to>
    <xdr:sp macro="" textlink="">
      <xdr:nvSpPr>
        <xdr:cNvPr id="107" name="フローチャート: 判断 106"/>
        <xdr:cNvSpPr/>
      </xdr:nvSpPr>
      <xdr:spPr>
        <a:xfrm>
          <a:off x="104267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08" name="フローチャート: 判断 107"/>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43688</xdr:rowOff>
    </xdr:from>
    <xdr:to>
      <xdr:col>46</xdr:col>
      <xdr:colOff>38100</xdr:colOff>
      <xdr:row>38</xdr:row>
      <xdr:rowOff>145288</xdr:rowOff>
    </xdr:to>
    <xdr:sp macro="" textlink="">
      <xdr:nvSpPr>
        <xdr:cNvPr id="109" name="フローチャート: 判断 108"/>
        <xdr:cNvSpPr/>
      </xdr:nvSpPr>
      <xdr:spPr>
        <a:xfrm>
          <a:off x="8699500" y="655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71120</xdr:rowOff>
    </xdr:from>
    <xdr:to>
      <xdr:col>41</xdr:col>
      <xdr:colOff>101600</xdr:colOff>
      <xdr:row>39</xdr:row>
      <xdr:rowOff>1270</xdr:rowOff>
    </xdr:to>
    <xdr:sp macro="" textlink="">
      <xdr:nvSpPr>
        <xdr:cNvPr id="110" name="フローチャート: 判断 109"/>
        <xdr:cNvSpPr/>
      </xdr:nvSpPr>
      <xdr:spPr>
        <a:xfrm>
          <a:off x="7810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50546</xdr:rowOff>
    </xdr:from>
    <xdr:to>
      <xdr:col>36</xdr:col>
      <xdr:colOff>165100</xdr:colOff>
      <xdr:row>37</xdr:row>
      <xdr:rowOff>152146</xdr:rowOff>
    </xdr:to>
    <xdr:sp macro="" textlink="">
      <xdr:nvSpPr>
        <xdr:cNvPr id="111" name="フローチャート: 判断 110"/>
        <xdr:cNvSpPr/>
      </xdr:nvSpPr>
      <xdr:spPr>
        <a:xfrm>
          <a:off x="6921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105410</xdr:rowOff>
    </xdr:from>
    <xdr:to>
      <xdr:col>41</xdr:col>
      <xdr:colOff>101600</xdr:colOff>
      <xdr:row>38</xdr:row>
      <xdr:rowOff>35560</xdr:rowOff>
    </xdr:to>
    <xdr:sp macro="" textlink="">
      <xdr:nvSpPr>
        <xdr:cNvPr id="117" name="楕円 116"/>
        <xdr:cNvSpPr/>
      </xdr:nvSpPr>
      <xdr:spPr>
        <a:xfrm>
          <a:off x="7810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36</xdr:row>
      <xdr:rowOff>120667</xdr:rowOff>
    </xdr:from>
    <xdr:ext cx="469744" cy="259045"/>
    <xdr:sp macro="" textlink="">
      <xdr:nvSpPr>
        <xdr:cNvPr id="118" name="n_1aveValue【図書館】&#10;一人当たり面積"/>
        <xdr:cNvSpPr txBox="1"/>
      </xdr:nvSpPr>
      <xdr:spPr>
        <a:xfrm>
          <a:off x="93917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161815</xdr:rowOff>
    </xdr:from>
    <xdr:ext cx="469744" cy="259045"/>
    <xdr:sp macro="" textlink="">
      <xdr:nvSpPr>
        <xdr:cNvPr id="119" name="n_2aveValue【図書館】&#10;一人当たり面積"/>
        <xdr:cNvSpPr txBox="1"/>
      </xdr:nvSpPr>
      <xdr:spPr>
        <a:xfrm>
          <a:off x="8515427" y="633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163847</xdr:rowOff>
    </xdr:from>
    <xdr:ext cx="469744" cy="259045"/>
    <xdr:sp macro="" textlink="">
      <xdr:nvSpPr>
        <xdr:cNvPr id="120" name="n_3aveValue【図書館】&#10;一人当たり面積"/>
        <xdr:cNvSpPr txBox="1"/>
      </xdr:nvSpPr>
      <xdr:spPr>
        <a:xfrm>
          <a:off x="7626427" y="667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168673</xdr:rowOff>
    </xdr:from>
    <xdr:ext cx="469744" cy="259045"/>
    <xdr:sp macro="" textlink="">
      <xdr:nvSpPr>
        <xdr:cNvPr id="121" name="n_4aveValue【図書館】&#10;一人当たり面積"/>
        <xdr:cNvSpPr txBox="1"/>
      </xdr:nvSpPr>
      <xdr:spPr>
        <a:xfrm>
          <a:off x="67374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52087</xdr:rowOff>
    </xdr:from>
    <xdr:ext cx="469744" cy="259045"/>
    <xdr:sp macro="" textlink="">
      <xdr:nvSpPr>
        <xdr:cNvPr id="122" name="n_3mainValue【図書館】&#10;一人当たり面積"/>
        <xdr:cNvSpPr txBox="1"/>
      </xdr:nvSpPr>
      <xdr:spPr>
        <a:xfrm>
          <a:off x="7626427" y="622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3" name="テキスト ボックス 13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34" name="直線コネクタ 133"/>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35" name="テキスト ボックス 134"/>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6" name="直線コネクタ 135"/>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7" name="テキスト ボックス 136"/>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8" name="直線コネクタ 137"/>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9" name="テキスト ボックス 138"/>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0" name="直線コネクタ 139"/>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1" name="テキスト ボックス 140"/>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2" name="直線コネクタ 141"/>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3" name="テキスト ボックス 142"/>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4" name="直線コネクタ 143"/>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45" name="テキスト ボックス 144"/>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6" name="直線コネクタ 14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75112</xdr:rowOff>
    </xdr:from>
    <xdr:to>
      <xdr:col>24</xdr:col>
      <xdr:colOff>62865</xdr:colOff>
      <xdr:row>64</xdr:row>
      <xdr:rowOff>130628</xdr:rowOff>
    </xdr:to>
    <xdr:cxnSp macro="">
      <xdr:nvCxnSpPr>
        <xdr:cNvPr id="148" name="直線コネクタ 147"/>
        <xdr:cNvCxnSpPr/>
      </xdr:nvCxnSpPr>
      <xdr:spPr>
        <a:xfrm flipV="1">
          <a:off x="4634865" y="9504862"/>
          <a:ext cx="0" cy="1598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49"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50" name="直線コネクタ 149"/>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21789</xdr:rowOff>
    </xdr:from>
    <xdr:ext cx="340478" cy="259045"/>
    <xdr:sp macro="" textlink="">
      <xdr:nvSpPr>
        <xdr:cNvPr id="151" name="【体育館・プール】&#10;有形固定資産減価償却率最大値テキスト"/>
        <xdr:cNvSpPr txBox="1"/>
      </xdr:nvSpPr>
      <xdr:spPr>
        <a:xfrm>
          <a:off x="4673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75112</xdr:rowOff>
    </xdr:from>
    <xdr:to>
      <xdr:col>24</xdr:col>
      <xdr:colOff>152400</xdr:colOff>
      <xdr:row>55</xdr:row>
      <xdr:rowOff>75112</xdr:rowOff>
    </xdr:to>
    <xdr:cxnSp macro="">
      <xdr:nvCxnSpPr>
        <xdr:cNvPr id="152" name="直線コネクタ 151"/>
        <xdr:cNvCxnSpPr/>
      </xdr:nvCxnSpPr>
      <xdr:spPr>
        <a:xfrm>
          <a:off x="4546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139899</xdr:rowOff>
    </xdr:from>
    <xdr:ext cx="405111" cy="259045"/>
    <xdr:sp macro="" textlink="">
      <xdr:nvSpPr>
        <xdr:cNvPr id="153" name="【体育館・プール】&#10;有形固定資産減価償却率平均値テキスト"/>
        <xdr:cNvSpPr txBox="1"/>
      </xdr:nvSpPr>
      <xdr:spPr>
        <a:xfrm>
          <a:off x="4673600" y="10426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154" name="フローチャート: 判断 153"/>
        <xdr:cNvSpPr/>
      </xdr:nvSpPr>
      <xdr:spPr>
        <a:xfrm>
          <a:off x="45847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151674</xdr:rowOff>
    </xdr:from>
    <xdr:to>
      <xdr:col>20</xdr:col>
      <xdr:colOff>38100</xdr:colOff>
      <xdr:row>61</xdr:row>
      <xdr:rowOff>81824</xdr:rowOff>
    </xdr:to>
    <xdr:sp macro="" textlink="">
      <xdr:nvSpPr>
        <xdr:cNvPr id="155" name="フローチャート: 判断 154"/>
        <xdr:cNvSpPr/>
      </xdr:nvSpPr>
      <xdr:spPr>
        <a:xfrm>
          <a:off x="37465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154940</xdr:rowOff>
    </xdr:from>
    <xdr:to>
      <xdr:col>15</xdr:col>
      <xdr:colOff>101600</xdr:colOff>
      <xdr:row>61</xdr:row>
      <xdr:rowOff>85090</xdr:rowOff>
    </xdr:to>
    <xdr:sp macro="" textlink="">
      <xdr:nvSpPr>
        <xdr:cNvPr id="156" name="フローチャート: 判断 155"/>
        <xdr:cNvSpPr/>
      </xdr:nvSpPr>
      <xdr:spPr>
        <a:xfrm>
          <a:off x="2857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157" name="フローチャート: 判断 156"/>
        <xdr:cNvSpPr/>
      </xdr:nvSpPr>
      <xdr:spPr>
        <a:xfrm>
          <a:off x="1968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60234</xdr:rowOff>
    </xdr:from>
    <xdr:to>
      <xdr:col>6</xdr:col>
      <xdr:colOff>38100</xdr:colOff>
      <xdr:row>61</xdr:row>
      <xdr:rowOff>161834</xdr:rowOff>
    </xdr:to>
    <xdr:sp macro="" textlink="">
      <xdr:nvSpPr>
        <xdr:cNvPr id="158" name="フローチャート: 判断 157"/>
        <xdr:cNvSpPr/>
      </xdr:nvSpPr>
      <xdr:spPr>
        <a:xfrm>
          <a:off x="1079500" y="1051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105954</xdr:rowOff>
    </xdr:from>
    <xdr:to>
      <xdr:col>24</xdr:col>
      <xdr:colOff>114300</xdr:colOff>
      <xdr:row>61</xdr:row>
      <xdr:rowOff>36104</xdr:rowOff>
    </xdr:to>
    <xdr:sp macro="" textlink="">
      <xdr:nvSpPr>
        <xdr:cNvPr id="164" name="楕円 163"/>
        <xdr:cNvSpPr/>
      </xdr:nvSpPr>
      <xdr:spPr>
        <a:xfrm>
          <a:off x="4584700" y="1039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128831</xdr:rowOff>
    </xdr:from>
    <xdr:ext cx="405111" cy="259045"/>
    <xdr:sp macro="" textlink="">
      <xdr:nvSpPr>
        <xdr:cNvPr id="165" name="【体育館・プール】&#10;有形固定資産減価償却率該当値テキスト"/>
        <xdr:cNvSpPr txBox="1"/>
      </xdr:nvSpPr>
      <xdr:spPr>
        <a:xfrm>
          <a:off x="4673600" y="10244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73297</xdr:rowOff>
    </xdr:from>
    <xdr:to>
      <xdr:col>20</xdr:col>
      <xdr:colOff>38100</xdr:colOff>
      <xdr:row>61</xdr:row>
      <xdr:rowOff>3447</xdr:rowOff>
    </xdr:to>
    <xdr:sp macro="" textlink="">
      <xdr:nvSpPr>
        <xdr:cNvPr id="166" name="楕円 165"/>
        <xdr:cNvSpPr/>
      </xdr:nvSpPr>
      <xdr:spPr>
        <a:xfrm>
          <a:off x="3746500" y="103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124097</xdr:rowOff>
    </xdr:from>
    <xdr:to>
      <xdr:col>24</xdr:col>
      <xdr:colOff>63500</xdr:colOff>
      <xdr:row>60</xdr:row>
      <xdr:rowOff>156754</xdr:rowOff>
    </xdr:to>
    <xdr:cxnSp macro="">
      <xdr:nvCxnSpPr>
        <xdr:cNvPr id="167" name="直線コネクタ 166"/>
        <xdr:cNvCxnSpPr/>
      </xdr:nvCxnSpPr>
      <xdr:spPr>
        <a:xfrm>
          <a:off x="3797300" y="1041109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52070</xdr:rowOff>
    </xdr:from>
    <xdr:to>
      <xdr:col>15</xdr:col>
      <xdr:colOff>101600</xdr:colOff>
      <xdr:row>60</xdr:row>
      <xdr:rowOff>153670</xdr:rowOff>
    </xdr:to>
    <xdr:sp macro="" textlink="">
      <xdr:nvSpPr>
        <xdr:cNvPr id="168" name="楕円 167"/>
        <xdr:cNvSpPr/>
      </xdr:nvSpPr>
      <xdr:spPr>
        <a:xfrm>
          <a:off x="2857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102870</xdr:rowOff>
    </xdr:from>
    <xdr:to>
      <xdr:col>19</xdr:col>
      <xdr:colOff>177800</xdr:colOff>
      <xdr:row>60</xdr:row>
      <xdr:rowOff>124097</xdr:rowOff>
    </xdr:to>
    <xdr:cxnSp macro="">
      <xdr:nvCxnSpPr>
        <xdr:cNvPr id="169" name="直線コネクタ 168"/>
        <xdr:cNvCxnSpPr/>
      </xdr:nvCxnSpPr>
      <xdr:spPr>
        <a:xfrm>
          <a:off x="2908300" y="1038987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135346</xdr:rowOff>
    </xdr:from>
    <xdr:to>
      <xdr:col>10</xdr:col>
      <xdr:colOff>165100</xdr:colOff>
      <xdr:row>61</xdr:row>
      <xdr:rowOff>65496</xdr:rowOff>
    </xdr:to>
    <xdr:sp macro="" textlink="">
      <xdr:nvSpPr>
        <xdr:cNvPr id="170" name="楕円 169"/>
        <xdr:cNvSpPr/>
      </xdr:nvSpPr>
      <xdr:spPr>
        <a:xfrm>
          <a:off x="1968500" y="1042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102870</xdr:rowOff>
    </xdr:from>
    <xdr:to>
      <xdr:col>15</xdr:col>
      <xdr:colOff>50800</xdr:colOff>
      <xdr:row>61</xdr:row>
      <xdr:rowOff>14696</xdr:rowOff>
    </xdr:to>
    <xdr:cxnSp macro="">
      <xdr:nvCxnSpPr>
        <xdr:cNvPr id="171" name="直線コネクタ 170"/>
        <xdr:cNvCxnSpPr/>
      </xdr:nvCxnSpPr>
      <xdr:spPr>
        <a:xfrm flipV="1">
          <a:off x="2019300" y="10389870"/>
          <a:ext cx="8890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72951</xdr:rowOff>
    </xdr:from>
    <xdr:ext cx="405111" cy="259045"/>
    <xdr:sp macro="" textlink="">
      <xdr:nvSpPr>
        <xdr:cNvPr id="172" name="n_1aveValue【体育館・プール】&#10;有形固定資産減価償却率"/>
        <xdr:cNvSpPr txBox="1"/>
      </xdr:nvSpPr>
      <xdr:spPr>
        <a:xfrm>
          <a:off x="3582044" y="1053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76217</xdr:rowOff>
    </xdr:from>
    <xdr:ext cx="405111" cy="259045"/>
    <xdr:sp macro="" textlink="">
      <xdr:nvSpPr>
        <xdr:cNvPr id="173" name="n_2aveValue【体育館・プール】&#10;有形固定資産減価償却率"/>
        <xdr:cNvSpPr txBox="1"/>
      </xdr:nvSpPr>
      <xdr:spPr>
        <a:xfrm>
          <a:off x="2705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70593</xdr:rowOff>
    </xdr:from>
    <xdr:ext cx="405111" cy="259045"/>
    <xdr:sp macro="" textlink="">
      <xdr:nvSpPr>
        <xdr:cNvPr id="174" name="n_3aveValue【体育館・プール】&#10;有形固定資産減価償却率"/>
        <xdr:cNvSpPr txBox="1"/>
      </xdr:nvSpPr>
      <xdr:spPr>
        <a:xfrm>
          <a:off x="1816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6911</xdr:rowOff>
    </xdr:from>
    <xdr:ext cx="405111" cy="259045"/>
    <xdr:sp macro="" textlink="">
      <xdr:nvSpPr>
        <xdr:cNvPr id="175" name="n_4aveValue【体育館・プール】&#10;有形固定資産減価償却率"/>
        <xdr:cNvSpPr txBox="1"/>
      </xdr:nvSpPr>
      <xdr:spPr>
        <a:xfrm>
          <a:off x="927744" y="10293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19974</xdr:rowOff>
    </xdr:from>
    <xdr:ext cx="405111" cy="259045"/>
    <xdr:sp macro="" textlink="">
      <xdr:nvSpPr>
        <xdr:cNvPr id="176" name="n_1mainValue【体育館・プール】&#10;有形固定資産減価償却率"/>
        <xdr:cNvSpPr txBox="1"/>
      </xdr:nvSpPr>
      <xdr:spPr>
        <a:xfrm>
          <a:off x="3582044" y="1013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170197</xdr:rowOff>
    </xdr:from>
    <xdr:ext cx="405111" cy="259045"/>
    <xdr:sp macro="" textlink="">
      <xdr:nvSpPr>
        <xdr:cNvPr id="177" name="n_2mainValue【体育館・プール】&#10;有形固定資産減価償却率"/>
        <xdr:cNvSpPr txBox="1"/>
      </xdr:nvSpPr>
      <xdr:spPr>
        <a:xfrm>
          <a:off x="2705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56623</xdr:rowOff>
    </xdr:from>
    <xdr:ext cx="405111" cy="259045"/>
    <xdr:sp macro="" textlink="">
      <xdr:nvSpPr>
        <xdr:cNvPr id="178" name="n_3mainValue【体育館・プール】&#10;有形固定資産減価償却率"/>
        <xdr:cNvSpPr txBox="1"/>
      </xdr:nvSpPr>
      <xdr:spPr>
        <a:xfrm>
          <a:off x="18167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9" name="正方形/長方形 17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0" name="正方形/長方形 17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1" name="正方形/長方形 18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2" name="正方形/長方形 18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3" name="正方形/長方形 18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4" name="正方形/長方形 18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5" name="正方形/長方形 18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6" name="正方形/長方形 18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7" name="テキスト ボックス 18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89" name="直線コネクタ 188"/>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90" name="テキスト ボックス 189"/>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1" name="直線コネクタ 19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2" name="テキスト ボックス 19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93" name="直線コネクタ 192"/>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94" name="テキスト ボックス 193"/>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6" name="テキスト ボックス 19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72581</xdr:rowOff>
    </xdr:from>
    <xdr:to>
      <xdr:col>54</xdr:col>
      <xdr:colOff>189865</xdr:colOff>
      <xdr:row>63</xdr:row>
      <xdr:rowOff>20003</xdr:rowOff>
    </xdr:to>
    <xdr:cxnSp macro="">
      <xdr:nvCxnSpPr>
        <xdr:cNvPr id="198" name="直線コネクタ 197"/>
        <xdr:cNvCxnSpPr/>
      </xdr:nvCxnSpPr>
      <xdr:spPr>
        <a:xfrm flipV="1">
          <a:off x="10476865" y="9673781"/>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23830</xdr:rowOff>
    </xdr:from>
    <xdr:ext cx="469744" cy="259045"/>
    <xdr:sp macro="" textlink="">
      <xdr:nvSpPr>
        <xdr:cNvPr id="199" name="【体育館・プール】&#10;一人当たり面積最小値テキスト"/>
        <xdr:cNvSpPr txBox="1"/>
      </xdr:nvSpPr>
      <xdr:spPr>
        <a:xfrm>
          <a:off x="10515600" y="10825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20003</xdr:rowOff>
    </xdr:from>
    <xdr:to>
      <xdr:col>55</xdr:col>
      <xdr:colOff>88900</xdr:colOff>
      <xdr:row>63</xdr:row>
      <xdr:rowOff>20003</xdr:rowOff>
    </xdr:to>
    <xdr:cxnSp macro="">
      <xdr:nvCxnSpPr>
        <xdr:cNvPr id="200" name="直線コネクタ 199"/>
        <xdr:cNvCxnSpPr/>
      </xdr:nvCxnSpPr>
      <xdr:spPr>
        <a:xfrm>
          <a:off x="10388600" y="1082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19258</xdr:rowOff>
    </xdr:from>
    <xdr:ext cx="469744" cy="259045"/>
    <xdr:sp macro="" textlink="">
      <xdr:nvSpPr>
        <xdr:cNvPr id="201" name="【体育館・プール】&#10;一人当たり面積最大値テキスト"/>
        <xdr:cNvSpPr txBox="1"/>
      </xdr:nvSpPr>
      <xdr:spPr>
        <a:xfrm>
          <a:off x="10515600" y="944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72581</xdr:rowOff>
    </xdr:from>
    <xdr:to>
      <xdr:col>55</xdr:col>
      <xdr:colOff>88900</xdr:colOff>
      <xdr:row>56</xdr:row>
      <xdr:rowOff>72581</xdr:rowOff>
    </xdr:to>
    <xdr:cxnSp macro="">
      <xdr:nvCxnSpPr>
        <xdr:cNvPr id="202" name="直線コネクタ 201"/>
        <xdr:cNvCxnSpPr/>
      </xdr:nvCxnSpPr>
      <xdr:spPr>
        <a:xfrm>
          <a:off x="10388600" y="967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120667</xdr:rowOff>
    </xdr:from>
    <xdr:ext cx="469744" cy="259045"/>
    <xdr:sp macro="" textlink="">
      <xdr:nvSpPr>
        <xdr:cNvPr id="203" name="【体育館・プール】&#10;一人当たり面積平均値テキスト"/>
        <xdr:cNvSpPr txBox="1"/>
      </xdr:nvSpPr>
      <xdr:spPr>
        <a:xfrm>
          <a:off x="10515600" y="10236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97790</xdr:rowOff>
    </xdr:from>
    <xdr:to>
      <xdr:col>55</xdr:col>
      <xdr:colOff>50800</xdr:colOff>
      <xdr:row>61</xdr:row>
      <xdr:rowOff>27940</xdr:rowOff>
    </xdr:to>
    <xdr:sp macro="" textlink="">
      <xdr:nvSpPr>
        <xdr:cNvPr id="204" name="フローチャート: 判断 203"/>
        <xdr:cNvSpPr/>
      </xdr:nvSpPr>
      <xdr:spPr>
        <a:xfrm>
          <a:off x="10426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86931</xdr:rowOff>
    </xdr:from>
    <xdr:to>
      <xdr:col>50</xdr:col>
      <xdr:colOff>165100</xdr:colOff>
      <xdr:row>61</xdr:row>
      <xdr:rowOff>17081</xdr:rowOff>
    </xdr:to>
    <xdr:sp macro="" textlink="">
      <xdr:nvSpPr>
        <xdr:cNvPr id="205" name="フローチャート: 判断 204"/>
        <xdr:cNvSpPr/>
      </xdr:nvSpPr>
      <xdr:spPr>
        <a:xfrm>
          <a:off x="9588500" y="1037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121793</xdr:rowOff>
    </xdr:from>
    <xdr:to>
      <xdr:col>46</xdr:col>
      <xdr:colOff>38100</xdr:colOff>
      <xdr:row>61</xdr:row>
      <xdr:rowOff>51943</xdr:rowOff>
    </xdr:to>
    <xdr:sp macro="" textlink="">
      <xdr:nvSpPr>
        <xdr:cNvPr id="206" name="フローチャート: 判断 205"/>
        <xdr:cNvSpPr/>
      </xdr:nvSpPr>
      <xdr:spPr>
        <a:xfrm>
          <a:off x="86995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153797</xdr:rowOff>
    </xdr:from>
    <xdr:to>
      <xdr:col>41</xdr:col>
      <xdr:colOff>101600</xdr:colOff>
      <xdr:row>61</xdr:row>
      <xdr:rowOff>83947</xdr:rowOff>
    </xdr:to>
    <xdr:sp macro="" textlink="">
      <xdr:nvSpPr>
        <xdr:cNvPr id="207" name="フローチャート: 判断 206"/>
        <xdr:cNvSpPr/>
      </xdr:nvSpPr>
      <xdr:spPr>
        <a:xfrm>
          <a:off x="7810500" y="10440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147510</xdr:rowOff>
    </xdr:from>
    <xdr:to>
      <xdr:col>36</xdr:col>
      <xdr:colOff>165100</xdr:colOff>
      <xdr:row>61</xdr:row>
      <xdr:rowOff>77660</xdr:rowOff>
    </xdr:to>
    <xdr:sp macro="" textlink="">
      <xdr:nvSpPr>
        <xdr:cNvPr id="208" name="フローチャート: 判断 207"/>
        <xdr:cNvSpPr/>
      </xdr:nvSpPr>
      <xdr:spPr>
        <a:xfrm>
          <a:off x="6921500" y="1043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115506</xdr:rowOff>
    </xdr:from>
    <xdr:to>
      <xdr:col>55</xdr:col>
      <xdr:colOff>50800</xdr:colOff>
      <xdr:row>62</xdr:row>
      <xdr:rowOff>45656</xdr:rowOff>
    </xdr:to>
    <xdr:sp macro="" textlink="">
      <xdr:nvSpPr>
        <xdr:cNvPr id="214" name="楕円 213"/>
        <xdr:cNvSpPr/>
      </xdr:nvSpPr>
      <xdr:spPr>
        <a:xfrm>
          <a:off x="10426700" y="1057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93933</xdr:rowOff>
    </xdr:from>
    <xdr:ext cx="469744" cy="259045"/>
    <xdr:sp macro="" textlink="">
      <xdr:nvSpPr>
        <xdr:cNvPr id="215" name="【体育館・プール】&#10;一人当たり面積該当値テキスト"/>
        <xdr:cNvSpPr txBox="1"/>
      </xdr:nvSpPr>
      <xdr:spPr>
        <a:xfrm>
          <a:off x="10515600" y="10552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120650</xdr:rowOff>
    </xdr:from>
    <xdr:to>
      <xdr:col>50</xdr:col>
      <xdr:colOff>165100</xdr:colOff>
      <xdr:row>62</xdr:row>
      <xdr:rowOff>50800</xdr:rowOff>
    </xdr:to>
    <xdr:sp macro="" textlink="">
      <xdr:nvSpPr>
        <xdr:cNvPr id="216" name="楕円 215"/>
        <xdr:cNvSpPr/>
      </xdr:nvSpPr>
      <xdr:spPr>
        <a:xfrm>
          <a:off x="9588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166306</xdr:rowOff>
    </xdr:from>
    <xdr:to>
      <xdr:col>55</xdr:col>
      <xdr:colOff>0</xdr:colOff>
      <xdr:row>62</xdr:row>
      <xdr:rowOff>0</xdr:rowOff>
    </xdr:to>
    <xdr:cxnSp macro="">
      <xdr:nvCxnSpPr>
        <xdr:cNvPr id="217" name="直線コネクタ 216"/>
        <xdr:cNvCxnSpPr/>
      </xdr:nvCxnSpPr>
      <xdr:spPr>
        <a:xfrm flipV="1">
          <a:off x="9639300" y="10624756"/>
          <a:ext cx="8382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126936</xdr:rowOff>
    </xdr:from>
    <xdr:to>
      <xdr:col>46</xdr:col>
      <xdr:colOff>38100</xdr:colOff>
      <xdr:row>62</xdr:row>
      <xdr:rowOff>57086</xdr:rowOff>
    </xdr:to>
    <xdr:sp macro="" textlink="">
      <xdr:nvSpPr>
        <xdr:cNvPr id="218" name="楕円 217"/>
        <xdr:cNvSpPr/>
      </xdr:nvSpPr>
      <xdr:spPr>
        <a:xfrm>
          <a:off x="8699500" y="1058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0</xdr:rowOff>
    </xdr:from>
    <xdr:to>
      <xdr:col>50</xdr:col>
      <xdr:colOff>114300</xdr:colOff>
      <xdr:row>62</xdr:row>
      <xdr:rowOff>6286</xdr:rowOff>
    </xdr:to>
    <xdr:cxnSp macro="">
      <xdr:nvCxnSpPr>
        <xdr:cNvPr id="219" name="直線コネクタ 218"/>
        <xdr:cNvCxnSpPr/>
      </xdr:nvCxnSpPr>
      <xdr:spPr>
        <a:xfrm flipV="1">
          <a:off x="8750300" y="10629900"/>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146939</xdr:rowOff>
    </xdr:from>
    <xdr:to>
      <xdr:col>41</xdr:col>
      <xdr:colOff>101600</xdr:colOff>
      <xdr:row>62</xdr:row>
      <xdr:rowOff>77089</xdr:rowOff>
    </xdr:to>
    <xdr:sp macro="" textlink="">
      <xdr:nvSpPr>
        <xdr:cNvPr id="220" name="楕円 219"/>
        <xdr:cNvSpPr/>
      </xdr:nvSpPr>
      <xdr:spPr>
        <a:xfrm>
          <a:off x="7810500" y="1060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6286</xdr:rowOff>
    </xdr:from>
    <xdr:to>
      <xdr:col>45</xdr:col>
      <xdr:colOff>177800</xdr:colOff>
      <xdr:row>62</xdr:row>
      <xdr:rowOff>26289</xdr:rowOff>
    </xdr:to>
    <xdr:cxnSp macro="">
      <xdr:nvCxnSpPr>
        <xdr:cNvPr id="221" name="直線コネクタ 220"/>
        <xdr:cNvCxnSpPr/>
      </xdr:nvCxnSpPr>
      <xdr:spPr>
        <a:xfrm flipV="1">
          <a:off x="7861300" y="10636186"/>
          <a:ext cx="889000" cy="2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33608</xdr:rowOff>
    </xdr:from>
    <xdr:ext cx="469744" cy="259045"/>
    <xdr:sp macro="" textlink="">
      <xdr:nvSpPr>
        <xdr:cNvPr id="222" name="n_1aveValue【体育館・プール】&#10;一人当たり面積"/>
        <xdr:cNvSpPr txBox="1"/>
      </xdr:nvSpPr>
      <xdr:spPr>
        <a:xfrm>
          <a:off x="9391727" y="10149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68470</xdr:rowOff>
    </xdr:from>
    <xdr:ext cx="469744" cy="259045"/>
    <xdr:sp macro="" textlink="">
      <xdr:nvSpPr>
        <xdr:cNvPr id="223" name="n_2aveValue【体育館・プール】&#10;一人当たり面積"/>
        <xdr:cNvSpPr txBox="1"/>
      </xdr:nvSpPr>
      <xdr:spPr>
        <a:xfrm>
          <a:off x="8515427" y="1018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100474</xdr:rowOff>
    </xdr:from>
    <xdr:ext cx="469744" cy="259045"/>
    <xdr:sp macro="" textlink="">
      <xdr:nvSpPr>
        <xdr:cNvPr id="224" name="n_3aveValue【体育館・プール】&#10;一人当たり面積"/>
        <xdr:cNvSpPr txBox="1"/>
      </xdr:nvSpPr>
      <xdr:spPr>
        <a:xfrm>
          <a:off x="7626427" y="10216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94187</xdr:rowOff>
    </xdr:from>
    <xdr:ext cx="469744" cy="259045"/>
    <xdr:sp macro="" textlink="">
      <xdr:nvSpPr>
        <xdr:cNvPr id="225" name="n_4aveValue【体育館・プール】&#10;一人当たり面積"/>
        <xdr:cNvSpPr txBox="1"/>
      </xdr:nvSpPr>
      <xdr:spPr>
        <a:xfrm>
          <a:off x="6737427" y="1020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41927</xdr:rowOff>
    </xdr:from>
    <xdr:ext cx="469744" cy="259045"/>
    <xdr:sp macro="" textlink="">
      <xdr:nvSpPr>
        <xdr:cNvPr id="226" name="n_1mainValue【体育館・プール】&#10;一人当たり面積"/>
        <xdr:cNvSpPr txBox="1"/>
      </xdr:nvSpPr>
      <xdr:spPr>
        <a:xfrm>
          <a:off x="93917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48213</xdr:rowOff>
    </xdr:from>
    <xdr:ext cx="469744" cy="259045"/>
    <xdr:sp macro="" textlink="">
      <xdr:nvSpPr>
        <xdr:cNvPr id="227" name="n_2mainValue【体育館・プール】&#10;一人当たり面積"/>
        <xdr:cNvSpPr txBox="1"/>
      </xdr:nvSpPr>
      <xdr:spPr>
        <a:xfrm>
          <a:off x="8515427" y="10678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68216</xdr:rowOff>
    </xdr:from>
    <xdr:ext cx="469744" cy="259045"/>
    <xdr:sp macro="" textlink="">
      <xdr:nvSpPr>
        <xdr:cNvPr id="228" name="n_3mainValue【体育館・プール】&#10;一人当たり面積"/>
        <xdr:cNvSpPr txBox="1"/>
      </xdr:nvSpPr>
      <xdr:spPr>
        <a:xfrm>
          <a:off x="7626427" y="1069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9" name="正方形/長方形 22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0" name="正方形/長方形 22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1" name="正方形/長方形 23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2" name="正方形/長方形 23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3" name="正方形/長方形 23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4" name="正方形/長方形 23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5" name="正方形/長方形 23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6" name="正方形/長方形 23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7" name="テキスト ボックス 23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8" name="直線コネクタ 23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39" name="テキスト ボックス 23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40" name="直線コネクタ 23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41" name="テキスト ボックス 240"/>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2" name="直線コネクタ 24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3" name="テキスト ボックス 24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4" name="直線コネクタ 24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5" name="テキスト ボックス 24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6" name="直線コネクタ 24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7" name="テキスト ボックス 24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8" name="直線コネクタ 24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9" name="テキスト ボックス 24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0" name="直線コネクタ 24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51" name="テキスト ボックス 250"/>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2" name="直線コネクタ 25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5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144236</xdr:rowOff>
    </xdr:from>
    <xdr:to>
      <xdr:col>24</xdr:col>
      <xdr:colOff>62865</xdr:colOff>
      <xdr:row>86</xdr:row>
      <xdr:rowOff>168729</xdr:rowOff>
    </xdr:to>
    <xdr:cxnSp macro="">
      <xdr:nvCxnSpPr>
        <xdr:cNvPr id="254" name="直線コネクタ 253"/>
        <xdr:cNvCxnSpPr/>
      </xdr:nvCxnSpPr>
      <xdr:spPr>
        <a:xfrm flipV="1">
          <a:off x="4634865" y="1334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55"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56" name="直線コネクタ 255"/>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90913</xdr:rowOff>
    </xdr:from>
    <xdr:ext cx="340478" cy="259045"/>
    <xdr:sp macro="" textlink="">
      <xdr:nvSpPr>
        <xdr:cNvPr id="257" name="【福祉施設】&#10;有形固定資産減価償却率最大値テキスト"/>
        <xdr:cNvSpPr txBox="1"/>
      </xdr:nvSpPr>
      <xdr:spPr>
        <a:xfrm>
          <a:off x="4673600" y="1312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144236</xdr:rowOff>
    </xdr:from>
    <xdr:to>
      <xdr:col>24</xdr:col>
      <xdr:colOff>152400</xdr:colOff>
      <xdr:row>77</xdr:row>
      <xdr:rowOff>144236</xdr:rowOff>
    </xdr:to>
    <xdr:cxnSp macro="">
      <xdr:nvCxnSpPr>
        <xdr:cNvPr id="258" name="直線コネクタ 257"/>
        <xdr:cNvCxnSpPr/>
      </xdr:nvCxnSpPr>
      <xdr:spPr>
        <a:xfrm>
          <a:off x="4546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16346</xdr:rowOff>
    </xdr:from>
    <xdr:ext cx="405111" cy="259045"/>
    <xdr:sp macro="" textlink="">
      <xdr:nvSpPr>
        <xdr:cNvPr id="259" name="【福祉施設】&#10;有形固定資産減価償却率平均値テキスト"/>
        <xdr:cNvSpPr txBox="1"/>
      </xdr:nvSpPr>
      <xdr:spPr>
        <a:xfrm>
          <a:off x="4673600" y="14075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37919</xdr:rowOff>
    </xdr:from>
    <xdr:to>
      <xdr:col>24</xdr:col>
      <xdr:colOff>114300</xdr:colOff>
      <xdr:row>82</xdr:row>
      <xdr:rowOff>139519</xdr:rowOff>
    </xdr:to>
    <xdr:sp macro="" textlink="">
      <xdr:nvSpPr>
        <xdr:cNvPr id="260" name="フローチャート: 判断 259"/>
        <xdr:cNvSpPr/>
      </xdr:nvSpPr>
      <xdr:spPr>
        <a:xfrm>
          <a:off x="45847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137523</xdr:rowOff>
    </xdr:from>
    <xdr:to>
      <xdr:col>20</xdr:col>
      <xdr:colOff>38100</xdr:colOff>
      <xdr:row>82</xdr:row>
      <xdr:rowOff>67673</xdr:rowOff>
    </xdr:to>
    <xdr:sp macro="" textlink="">
      <xdr:nvSpPr>
        <xdr:cNvPr id="261" name="フローチャート: 判断 260"/>
        <xdr:cNvSpPr/>
      </xdr:nvSpPr>
      <xdr:spPr>
        <a:xfrm>
          <a:off x="37465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130992</xdr:rowOff>
    </xdr:from>
    <xdr:to>
      <xdr:col>15</xdr:col>
      <xdr:colOff>101600</xdr:colOff>
      <xdr:row>82</xdr:row>
      <xdr:rowOff>61142</xdr:rowOff>
    </xdr:to>
    <xdr:sp macro="" textlink="">
      <xdr:nvSpPr>
        <xdr:cNvPr id="262" name="フローチャート: 判断 261"/>
        <xdr:cNvSpPr/>
      </xdr:nvSpPr>
      <xdr:spPr>
        <a:xfrm>
          <a:off x="2857500" y="1401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155484</xdr:rowOff>
    </xdr:from>
    <xdr:to>
      <xdr:col>10</xdr:col>
      <xdr:colOff>165100</xdr:colOff>
      <xdr:row>82</xdr:row>
      <xdr:rowOff>85634</xdr:rowOff>
    </xdr:to>
    <xdr:sp macro="" textlink="">
      <xdr:nvSpPr>
        <xdr:cNvPr id="263" name="フローチャート: 判断 262"/>
        <xdr:cNvSpPr/>
      </xdr:nvSpPr>
      <xdr:spPr>
        <a:xfrm>
          <a:off x="1968500" y="1404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29755</xdr:rowOff>
    </xdr:from>
    <xdr:to>
      <xdr:col>6</xdr:col>
      <xdr:colOff>38100</xdr:colOff>
      <xdr:row>82</xdr:row>
      <xdr:rowOff>131355</xdr:rowOff>
    </xdr:to>
    <xdr:sp macro="" textlink="">
      <xdr:nvSpPr>
        <xdr:cNvPr id="264" name="フローチャート: 判断 263"/>
        <xdr:cNvSpPr/>
      </xdr:nvSpPr>
      <xdr:spPr>
        <a:xfrm>
          <a:off x="1079500" y="1408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5" name="テキスト ボックス 26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6" name="テキスト ボックス 26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7" name="テキスト ボックス 26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8" name="テキスト ボックス 26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9" name="テキスト ボックス 26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13426</xdr:rowOff>
    </xdr:from>
    <xdr:to>
      <xdr:col>24</xdr:col>
      <xdr:colOff>114300</xdr:colOff>
      <xdr:row>80</xdr:row>
      <xdr:rowOff>115026</xdr:rowOff>
    </xdr:to>
    <xdr:sp macro="" textlink="">
      <xdr:nvSpPr>
        <xdr:cNvPr id="270" name="楕円 269"/>
        <xdr:cNvSpPr/>
      </xdr:nvSpPr>
      <xdr:spPr>
        <a:xfrm>
          <a:off x="4584700" y="1372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36303</xdr:rowOff>
    </xdr:from>
    <xdr:ext cx="405111" cy="259045"/>
    <xdr:sp macro="" textlink="">
      <xdr:nvSpPr>
        <xdr:cNvPr id="271" name="【福祉施設】&#10;有形固定資産減価償却率該当値テキスト"/>
        <xdr:cNvSpPr txBox="1"/>
      </xdr:nvSpPr>
      <xdr:spPr>
        <a:xfrm>
          <a:off x="4673600" y="13580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150586</xdr:rowOff>
    </xdr:from>
    <xdr:to>
      <xdr:col>20</xdr:col>
      <xdr:colOff>38100</xdr:colOff>
      <xdr:row>80</xdr:row>
      <xdr:rowOff>80736</xdr:rowOff>
    </xdr:to>
    <xdr:sp macro="" textlink="">
      <xdr:nvSpPr>
        <xdr:cNvPr id="272" name="楕円 271"/>
        <xdr:cNvSpPr/>
      </xdr:nvSpPr>
      <xdr:spPr>
        <a:xfrm>
          <a:off x="3746500" y="1369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29936</xdr:rowOff>
    </xdr:from>
    <xdr:to>
      <xdr:col>24</xdr:col>
      <xdr:colOff>63500</xdr:colOff>
      <xdr:row>80</xdr:row>
      <xdr:rowOff>64226</xdr:rowOff>
    </xdr:to>
    <xdr:cxnSp macro="">
      <xdr:nvCxnSpPr>
        <xdr:cNvPr id="273" name="直線コネクタ 272"/>
        <xdr:cNvCxnSpPr/>
      </xdr:nvCxnSpPr>
      <xdr:spPr>
        <a:xfrm>
          <a:off x="3797300" y="1374593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104866</xdr:rowOff>
    </xdr:from>
    <xdr:to>
      <xdr:col>15</xdr:col>
      <xdr:colOff>101600</xdr:colOff>
      <xdr:row>81</xdr:row>
      <xdr:rowOff>35016</xdr:rowOff>
    </xdr:to>
    <xdr:sp macro="" textlink="">
      <xdr:nvSpPr>
        <xdr:cNvPr id="274" name="楕円 273"/>
        <xdr:cNvSpPr/>
      </xdr:nvSpPr>
      <xdr:spPr>
        <a:xfrm>
          <a:off x="2857500" y="1382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29936</xdr:rowOff>
    </xdr:from>
    <xdr:to>
      <xdr:col>19</xdr:col>
      <xdr:colOff>177800</xdr:colOff>
      <xdr:row>80</xdr:row>
      <xdr:rowOff>155666</xdr:rowOff>
    </xdr:to>
    <xdr:cxnSp macro="">
      <xdr:nvCxnSpPr>
        <xdr:cNvPr id="275" name="直線コネクタ 274"/>
        <xdr:cNvCxnSpPr/>
      </xdr:nvCxnSpPr>
      <xdr:spPr>
        <a:xfrm flipV="1">
          <a:off x="2908300" y="13745936"/>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157118</xdr:rowOff>
    </xdr:from>
    <xdr:to>
      <xdr:col>10</xdr:col>
      <xdr:colOff>165100</xdr:colOff>
      <xdr:row>81</xdr:row>
      <xdr:rowOff>87268</xdr:rowOff>
    </xdr:to>
    <xdr:sp macro="" textlink="">
      <xdr:nvSpPr>
        <xdr:cNvPr id="276" name="楕円 275"/>
        <xdr:cNvSpPr/>
      </xdr:nvSpPr>
      <xdr:spPr>
        <a:xfrm>
          <a:off x="1968500" y="1387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155666</xdr:rowOff>
    </xdr:from>
    <xdr:to>
      <xdr:col>15</xdr:col>
      <xdr:colOff>50800</xdr:colOff>
      <xdr:row>81</xdr:row>
      <xdr:rowOff>36468</xdr:rowOff>
    </xdr:to>
    <xdr:cxnSp macro="">
      <xdr:nvCxnSpPr>
        <xdr:cNvPr id="277" name="直線コネクタ 276"/>
        <xdr:cNvCxnSpPr/>
      </xdr:nvCxnSpPr>
      <xdr:spPr>
        <a:xfrm flipV="1">
          <a:off x="2019300" y="13871666"/>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58800</xdr:rowOff>
    </xdr:from>
    <xdr:ext cx="405111" cy="259045"/>
    <xdr:sp macro="" textlink="">
      <xdr:nvSpPr>
        <xdr:cNvPr id="278" name="n_1aveValue【福祉施設】&#10;有形固定資産減価償却率"/>
        <xdr:cNvSpPr txBox="1"/>
      </xdr:nvSpPr>
      <xdr:spPr>
        <a:xfrm>
          <a:off x="3582044" y="1411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52269</xdr:rowOff>
    </xdr:from>
    <xdr:ext cx="405111" cy="259045"/>
    <xdr:sp macro="" textlink="">
      <xdr:nvSpPr>
        <xdr:cNvPr id="279" name="n_2aveValue【福祉施設】&#10;有形固定資産減価償却率"/>
        <xdr:cNvSpPr txBox="1"/>
      </xdr:nvSpPr>
      <xdr:spPr>
        <a:xfrm>
          <a:off x="2705744" y="14111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76761</xdr:rowOff>
    </xdr:from>
    <xdr:ext cx="405111" cy="259045"/>
    <xdr:sp macro="" textlink="">
      <xdr:nvSpPr>
        <xdr:cNvPr id="280" name="n_3aveValue【福祉施設】&#10;有形固定資産減価償却率"/>
        <xdr:cNvSpPr txBox="1"/>
      </xdr:nvSpPr>
      <xdr:spPr>
        <a:xfrm>
          <a:off x="1816744" y="1413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147882</xdr:rowOff>
    </xdr:from>
    <xdr:ext cx="405111" cy="259045"/>
    <xdr:sp macro="" textlink="">
      <xdr:nvSpPr>
        <xdr:cNvPr id="281" name="n_4aveValue【福祉施設】&#10;有形固定資産減価償却率"/>
        <xdr:cNvSpPr txBox="1"/>
      </xdr:nvSpPr>
      <xdr:spPr>
        <a:xfrm>
          <a:off x="927744" y="1386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97263</xdr:rowOff>
    </xdr:from>
    <xdr:ext cx="405111" cy="259045"/>
    <xdr:sp macro="" textlink="">
      <xdr:nvSpPr>
        <xdr:cNvPr id="282" name="n_1mainValue【福祉施設】&#10;有形固定資産減価償却率"/>
        <xdr:cNvSpPr txBox="1"/>
      </xdr:nvSpPr>
      <xdr:spPr>
        <a:xfrm>
          <a:off x="3582044" y="1347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51543</xdr:rowOff>
    </xdr:from>
    <xdr:ext cx="405111" cy="259045"/>
    <xdr:sp macro="" textlink="">
      <xdr:nvSpPr>
        <xdr:cNvPr id="283" name="n_2mainValue【福祉施設】&#10;有形固定資産減価償却率"/>
        <xdr:cNvSpPr txBox="1"/>
      </xdr:nvSpPr>
      <xdr:spPr>
        <a:xfrm>
          <a:off x="2705744" y="1359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103795</xdr:rowOff>
    </xdr:from>
    <xdr:ext cx="405111" cy="259045"/>
    <xdr:sp macro="" textlink="">
      <xdr:nvSpPr>
        <xdr:cNvPr id="284" name="n_3mainValue【福祉施設】&#10;有形固定資産減価償却率"/>
        <xdr:cNvSpPr txBox="1"/>
      </xdr:nvSpPr>
      <xdr:spPr>
        <a:xfrm>
          <a:off x="1816744" y="13648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5" name="正方形/長方形 28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6" name="正方形/長方形 28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7" name="正方形/長方形 28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8" name="正方形/長方形 28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9" name="正方形/長方形 28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0" name="正方形/長方形 28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1" name="正方形/長方形 29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2" name="正方形/長方形 29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3" name="テキスト ボックス 29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4" name="直線コネクタ 29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95" name="直線コネクタ 29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96" name="テキスト ボックス 29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97" name="直線コネクタ 29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98" name="テキスト ボックス 29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99" name="直線コネクタ 29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00" name="テキスト ボックス 29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01" name="直線コネクタ 30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02" name="テキスト ボックス 30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3" name="直線コネクタ 30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4" name="テキスト ボックス 30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25755</xdr:rowOff>
    </xdr:from>
    <xdr:to>
      <xdr:col>54</xdr:col>
      <xdr:colOff>189865</xdr:colOff>
      <xdr:row>86</xdr:row>
      <xdr:rowOff>36271</xdr:rowOff>
    </xdr:to>
    <xdr:cxnSp macro="">
      <xdr:nvCxnSpPr>
        <xdr:cNvPr id="306" name="直線コネクタ 305"/>
        <xdr:cNvCxnSpPr/>
      </xdr:nvCxnSpPr>
      <xdr:spPr>
        <a:xfrm flipV="1">
          <a:off x="10476865" y="13398855"/>
          <a:ext cx="0" cy="138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07" name="【福祉施設】&#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08" name="直線コネクタ 307"/>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143882</xdr:rowOff>
    </xdr:from>
    <xdr:ext cx="469744" cy="259045"/>
    <xdr:sp macro="" textlink="">
      <xdr:nvSpPr>
        <xdr:cNvPr id="309" name="【福祉施設】&#10;一人当たり面積最大値テキスト"/>
        <xdr:cNvSpPr txBox="1"/>
      </xdr:nvSpPr>
      <xdr:spPr>
        <a:xfrm>
          <a:off x="10515600" y="13174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25755</xdr:rowOff>
    </xdr:from>
    <xdr:to>
      <xdr:col>55</xdr:col>
      <xdr:colOff>88900</xdr:colOff>
      <xdr:row>78</xdr:row>
      <xdr:rowOff>25755</xdr:rowOff>
    </xdr:to>
    <xdr:cxnSp macro="">
      <xdr:nvCxnSpPr>
        <xdr:cNvPr id="310" name="直線コネクタ 309"/>
        <xdr:cNvCxnSpPr/>
      </xdr:nvCxnSpPr>
      <xdr:spPr>
        <a:xfrm>
          <a:off x="10388600" y="13398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156836</xdr:rowOff>
    </xdr:from>
    <xdr:ext cx="469744" cy="259045"/>
    <xdr:sp macro="" textlink="">
      <xdr:nvSpPr>
        <xdr:cNvPr id="311" name="【福祉施設】&#10;一人当たり面積平均値テキスト"/>
        <xdr:cNvSpPr txBox="1"/>
      </xdr:nvSpPr>
      <xdr:spPr>
        <a:xfrm>
          <a:off x="10515600" y="145586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6959</xdr:rowOff>
    </xdr:from>
    <xdr:to>
      <xdr:col>55</xdr:col>
      <xdr:colOff>50800</xdr:colOff>
      <xdr:row>85</xdr:row>
      <xdr:rowOff>108559</xdr:rowOff>
    </xdr:to>
    <xdr:sp macro="" textlink="">
      <xdr:nvSpPr>
        <xdr:cNvPr id="312" name="フローチャート: 判断 311"/>
        <xdr:cNvSpPr/>
      </xdr:nvSpPr>
      <xdr:spPr>
        <a:xfrm>
          <a:off x="10426700" y="1458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147777</xdr:rowOff>
    </xdr:from>
    <xdr:to>
      <xdr:col>50</xdr:col>
      <xdr:colOff>165100</xdr:colOff>
      <xdr:row>85</xdr:row>
      <xdr:rowOff>77927</xdr:rowOff>
    </xdr:to>
    <xdr:sp macro="" textlink="">
      <xdr:nvSpPr>
        <xdr:cNvPr id="313" name="フローチャート: 判断 312"/>
        <xdr:cNvSpPr/>
      </xdr:nvSpPr>
      <xdr:spPr>
        <a:xfrm>
          <a:off x="9588500" y="145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164236</xdr:rowOff>
    </xdr:from>
    <xdr:to>
      <xdr:col>46</xdr:col>
      <xdr:colOff>38100</xdr:colOff>
      <xdr:row>85</xdr:row>
      <xdr:rowOff>94386</xdr:rowOff>
    </xdr:to>
    <xdr:sp macro="" textlink="">
      <xdr:nvSpPr>
        <xdr:cNvPr id="314" name="フローチャート: 判断 313"/>
        <xdr:cNvSpPr/>
      </xdr:nvSpPr>
      <xdr:spPr>
        <a:xfrm>
          <a:off x="8699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4217</xdr:rowOff>
    </xdr:from>
    <xdr:to>
      <xdr:col>41</xdr:col>
      <xdr:colOff>101600</xdr:colOff>
      <xdr:row>85</xdr:row>
      <xdr:rowOff>105817</xdr:rowOff>
    </xdr:to>
    <xdr:sp macro="" textlink="">
      <xdr:nvSpPr>
        <xdr:cNvPr id="315" name="フローチャート: 判断 314"/>
        <xdr:cNvSpPr/>
      </xdr:nvSpPr>
      <xdr:spPr>
        <a:xfrm>
          <a:off x="7810500" y="1457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155550</xdr:rowOff>
    </xdr:from>
    <xdr:to>
      <xdr:col>36</xdr:col>
      <xdr:colOff>165100</xdr:colOff>
      <xdr:row>85</xdr:row>
      <xdr:rowOff>85700</xdr:rowOff>
    </xdr:to>
    <xdr:sp macro="" textlink="">
      <xdr:nvSpPr>
        <xdr:cNvPr id="316" name="フローチャート: 判断 315"/>
        <xdr:cNvSpPr/>
      </xdr:nvSpPr>
      <xdr:spPr>
        <a:xfrm>
          <a:off x="6921500" y="1455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7" name="テキスト ボックス 31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8" name="テキスト ボックス 31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9" name="テキスト ボックス 31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0" name="テキスト ボックス 31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1" name="テキスト ボックス 32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153264</xdr:rowOff>
    </xdr:from>
    <xdr:to>
      <xdr:col>55</xdr:col>
      <xdr:colOff>50800</xdr:colOff>
      <xdr:row>84</xdr:row>
      <xdr:rowOff>83414</xdr:rowOff>
    </xdr:to>
    <xdr:sp macro="" textlink="">
      <xdr:nvSpPr>
        <xdr:cNvPr id="322" name="楕円 321"/>
        <xdr:cNvSpPr/>
      </xdr:nvSpPr>
      <xdr:spPr>
        <a:xfrm>
          <a:off x="10426700" y="1438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4691</xdr:rowOff>
    </xdr:from>
    <xdr:ext cx="469744" cy="259045"/>
    <xdr:sp macro="" textlink="">
      <xdr:nvSpPr>
        <xdr:cNvPr id="323" name="【福祉施設】&#10;一人当たり面積該当値テキスト"/>
        <xdr:cNvSpPr txBox="1"/>
      </xdr:nvSpPr>
      <xdr:spPr>
        <a:xfrm>
          <a:off x="10515600" y="14235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161492</xdr:rowOff>
    </xdr:from>
    <xdr:to>
      <xdr:col>50</xdr:col>
      <xdr:colOff>165100</xdr:colOff>
      <xdr:row>84</xdr:row>
      <xdr:rowOff>91642</xdr:rowOff>
    </xdr:to>
    <xdr:sp macro="" textlink="">
      <xdr:nvSpPr>
        <xdr:cNvPr id="324" name="楕円 323"/>
        <xdr:cNvSpPr/>
      </xdr:nvSpPr>
      <xdr:spPr>
        <a:xfrm>
          <a:off x="9588500" y="1439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32614</xdr:rowOff>
    </xdr:from>
    <xdr:to>
      <xdr:col>55</xdr:col>
      <xdr:colOff>0</xdr:colOff>
      <xdr:row>84</xdr:row>
      <xdr:rowOff>40842</xdr:rowOff>
    </xdr:to>
    <xdr:cxnSp macro="">
      <xdr:nvCxnSpPr>
        <xdr:cNvPr id="325" name="直線コネクタ 324"/>
        <xdr:cNvCxnSpPr/>
      </xdr:nvCxnSpPr>
      <xdr:spPr>
        <a:xfrm flipV="1">
          <a:off x="9639300" y="14434414"/>
          <a:ext cx="838200" cy="8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170180</xdr:rowOff>
    </xdr:from>
    <xdr:to>
      <xdr:col>46</xdr:col>
      <xdr:colOff>38100</xdr:colOff>
      <xdr:row>84</xdr:row>
      <xdr:rowOff>100330</xdr:rowOff>
    </xdr:to>
    <xdr:sp macro="" textlink="">
      <xdr:nvSpPr>
        <xdr:cNvPr id="326" name="楕円 325"/>
        <xdr:cNvSpPr/>
      </xdr:nvSpPr>
      <xdr:spPr>
        <a:xfrm>
          <a:off x="8699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40842</xdr:rowOff>
    </xdr:from>
    <xdr:to>
      <xdr:col>50</xdr:col>
      <xdr:colOff>114300</xdr:colOff>
      <xdr:row>84</xdr:row>
      <xdr:rowOff>49530</xdr:rowOff>
    </xdr:to>
    <xdr:cxnSp macro="">
      <xdr:nvCxnSpPr>
        <xdr:cNvPr id="327" name="直線コネクタ 326"/>
        <xdr:cNvCxnSpPr/>
      </xdr:nvCxnSpPr>
      <xdr:spPr>
        <a:xfrm flipV="1">
          <a:off x="8750300" y="14442642"/>
          <a:ext cx="889000" cy="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21132</xdr:rowOff>
    </xdr:from>
    <xdr:to>
      <xdr:col>41</xdr:col>
      <xdr:colOff>101600</xdr:colOff>
      <xdr:row>84</xdr:row>
      <xdr:rowOff>122732</xdr:rowOff>
    </xdr:to>
    <xdr:sp macro="" textlink="">
      <xdr:nvSpPr>
        <xdr:cNvPr id="328" name="楕円 327"/>
        <xdr:cNvSpPr/>
      </xdr:nvSpPr>
      <xdr:spPr>
        <a:xfrm>
          <a:off x="7810500" y="1442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49530</xdr:rowOff>
    </xdr:from>
    <xdr:to>
      <xdr:col>45</xdr:col>
      <xdr:colOff>177800</xdr:colOff>
      <xdr:row>84</xdr:row>
      <xdr:rowOff>71932</xdr:rowOff>
    </xdr:to>
    <xdr:cxnSp macro="">
      <xdr:nvCxnSpPr>
        <xdr:cNvPr id="329" name="直線コネクタ 328"/>
        <xdr:cNvCxnSpPr/>
      </xdr:nvCxnSpPr>
      <xdr:spPr>
        <a:xfrm flipV="1">
          <a:off x="7861300" y="14451330"/>
          <a:ext cx="889000" cy="2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69054</xdr:rowOff>
    </xdr:from>
    <xdr:ext cx="469744" cy="259045"/>
    <xdr:sp macro="" textlink="">
      <xdr:nvSpPr>
        <xdr:cNvPr id="330" name="n_1aveValue【福祉施設】&#10;一人当たり面積"/>
        <xdr:cNvSpPr txBox="1"/>
      </xdr:nvSpPr>
      <xdr:spPr>
        <a:xfrm>
          <a:off x="9391727" y="14642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85513</xdr:rowOff>
    </xdr:from>
    <xdr:ext cx="469744" cy="259045"/>
    <xdr:sp macro="" textlink="">
      <xdr:nvSpPr>
        <xdr:cNvPr id="331" name="n_2aveValue【福祉施設】&#10;一人当たり面積"/>
        <xdr:cNvSpPr txBox="1"/>
      </xdr:nvSpPr>
      <xdr:spPr>
        <a:xfrm>
          <a:off x="8515427" y="1465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96944</xdr:rowOff>
    </xdr:from>
    <xdr:ext cx="469744" cy="259045"/>
    <xdr:sp macro="" textlink="">
      <xdr:nvSpPr>
        <xdr:cNvPr id="332" name="n_3aveValue【福祉施設】&#10;一人当たり面積"/>
        <xdr:cNvSpPr txBox="1"/>
      </xdr:nvSpPr>
      <xdr:spPr>
        <a:xfrm>
          <a:off x="7626427" y="1467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102227</xdr:rowOff>
    </xdr:from>
    <xdr:ext cx="469744" cy="259045"/>
    <xdr:sp macro="" textlink="">
      <xdr:nvSpPr>
        <xdr:cNvPr id="333" name="n_4aveValue【福祉施設】&#10;一人当たり面積"/>
        <xdr:cNvSpPr txBox="1"/>
      </xdr:nvSpPr>
      <xdr:spPr>
        <a:xfrm>
          <a:off x="6737427" y="1433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108169</xdr:rowOff>
    </xdr:from>
    <xdr:ext cx="469744" cy="259045"/>
    <xdr:sp macro="" textlink="">
      <xdr:nvSpPr>
        <xdr:cNvPr id="334" name="n_1mainValue【福祉施設】&#10;一人当たり面積"/>
        <xdr:cNvSpPr txBox="1"/>
      </xdr:nvSpPr>
      <xdr:spPr>
        <a:xfrm>
          <a:off x="9391727" y="14167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116857</xdr:rowOff>
    </xdr:from>
    <xdr:ext cx="469744" cy="259045"/>
    <xdr:sp macro="" textlink="">
      <xdr:nvSpPr>
        <xdr:cNvPr id="335" name="n_2mainValue【福祉施設】&#10;一人当たり面積"/>
        <xdr:cNvSpPr txBox="1"/>
      </xdr:nvSpPr>
      <xdr:spPr>
        <a:xfrm>
          <a:off x="85154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139259</xdr:rowOff>
    </xdr:from>
    <xdr:ext cx="469744" cy="259045"/>
    <xdr:sp macro="" textlink="">
      <xdr:nvSpPr>
        <xdr:cNvPr id="336" name="n_3mainValue【福祉施設】&#10;一人当たり面積"/>
        <xdr:cNvSpPr txBox="1"/>
      </xdr:nvSpPr>
      <xdr:spPr>
        <a:xfrm>
          <a:off x="7626427" y="1419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7" name="正方形/長方形 33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8" name="正方形/長方形 33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9" name="正方形/長方形 33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0" name="正方形/長方形 33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1" name="正方形/長方形 34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2" name="正方形/長方形 34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3" name="正方形/長方形 34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4" name="正方形/長方形 34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5" name="テキスト ボックス 34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6" name="直線コネクタ 34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47" name="テキスト ボックス 34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48" name="直線コネクタ 34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49" name="テキスト ボックス 348"/>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0" name="直線コネクタ 34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1" name="テキスト ボックス 35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52" name="直線コネクタ 35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53" name="テキスト ボックス 35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54" name="直線コネクタ 35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55" name="テキスト ボックス 35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56" name="直線コネクタ 35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57" name="テキスト ボックス 35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58" name="直線コネクタ 35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59" name="テキスト ボックス 358"/>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0" name="直線コネクタ 35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6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77832</xdr:rowOff>
    </xdr:from>
    <xdr:to>
      <xdr:col>24</xdr:col>
      <xdr:colOff>62865</xdr:colOff>
      <xdr:row>108</xdr:row>
      <xdr:rowOff>108857</xdr:rowOff>
    </xdr:to>
    <xdr:cxnSp macro="">
      <xdr:nvCxnSpPr>
        <xdr:cNvPr id="362" name="直線コネクタ 361"/>
        <xdr:cNvCxnSpPr/>
      </xdr:nvCxnSpPr>
      <xdr:spPr>
        <a:xfrm flipV="1">
          <a:off x="4634865" y="17222832"/>
          <a:ext cx="0" cy="1402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112684</xdr:rowOff>
    </xdr:from>
    <xdr:ext cx="405111" cy="259045"/>
    <xdr:sp macro="" textlink="">
      <xdr:nvSpPr>
        <xdr:cNvPr id="363" name="【市民会館】&#10;有形固定資産減価償却率最小値テキスト"/>
        <xdr:cNvSpPr txBox="1"/>
      </xdr:nvSpPr>
      <xdr:spPr>
        <a:xfrm>
          <a:off x="4673600" y="1862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108857</xdr:rowOff>
    </xdr:from>
    <xdr:to>
      <xdr:col>24</xdr:col>
      <xdr:colOff>152400</xdr:colOff>
      <xdr:row>108</xdr:row>
      <xdr:rowOff>108857</xdr:rowOff>
    </xdr:to>
    <xdr:cxnSp macro="">
      <xdr:nvCxnSpPr>
        <xdr:cNvPr id="364" name="直線コネクタ 363"/>
        <xdr:cNvCxnSpPr/>
      </xdr:nvCxnSpPr>
      <xdr:spPr>
        <a:xfrm>
          <a:off x="4546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24509</xdr:rowOff>
    </xdr:from>
    <xdr:ext cx="340478" cy="259045"/>
    <xdr:sp macro="" textlink="">
      <xdr:nvSpPr>
        <xdr:cNvPr id="365" name="【市民会館】&#10;有形固定資産減価償却率最大値テキスト"/>
        <xdr:cNvSpPr txBox="1"/>
      </xdr:nvSpPr>
      <xdr:spPr>
        <a:xfrm>
          <a:off x="4673600" y="16998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77832</xdr:rowOff>
    </xdr:from>
    <xdr:to>
      <xdr:col>24</xdr:col>
      <xdr:colOff>152400</xdr:colOff>
      <xdr:row>100</xdr:row>
      <xdr:rowOff>77832</xdr:rowOff>
    </xdr:to>
    <xdr:cxnSp macro="">
      <xdr:nvCxnSpPr>
        <xdr:cNvPr id="366" name="直線コネクタ 365"/>
        <xdr:cNvCxnSpPr/>
      </xdr:nvCxnSpPr>
      <xdr:spPr>
        <a:xfrm>
          <a:off x="4546600" y="1722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51543</xdr:rowOff>
    </xdr:from>
    <xdr:ext cx="405111" cy="259045"/>
    <xdr:sp macro="" textlink="">
      <xdr:nvSpPr>
        <xdr:cNvPr id="367" name="【市民会館】&#10;有形固定資産減価償却率平均値テキスト"/>
        <xdr:cNvSpPr txBox="1"/>
      </xdr:nvSpPr>
      <xdr:spPr>
        <a:xfrm>
          <a:off x="4673600" y="17882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28666</xdr:rowOff>
    </xdr:from>
    <xdr:to>
      <xdr:col>24</xdr:col>
      <xdr:colOff>114300</xdr:colOff>
      <xdr:row>105</xdr:row>
      <xdr:rowOff>130266</xdr:rowOff>
    </xdr:to>
    <xdr:sp macro="" textlink="">
      <xdr:nvSpPr>
        <xdr:cNvPr id="368" name="フローチャート: 判断 367"/>
        <xdr:cNvSpPr/>
      </xdr:nvSpPr>
      <xdr:spPr>
        <a:xfrm>
          <a:off x="4584700" y="180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10705</xdr:rowOff>
    </xdr:from>
    <xdr:to>
      <xdr:col>20</xdr:col>
      <xdr:colOff>38100</xdr:colOff>
      <xdr:row>105</xdr:row>
      <xdr:rowOff>112305</xdr:rowOff>
    </xdr:to>
    <xdr:sp macro="" textlink="">
      <xdr:nvSpPr>
        <xdr:cNvPr id="369" name="フローチャート: 判断 368"/>
        <xdr:cNvSpPr/>
      </xdr:nvSpPr>
      <xdr:spPr>
        <a:xfrm>
          <a:off x="3746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133169</xdr:rowOff>
    </xdr:from>
    <xdr:to>
      <xdr:col>15</xdr:col>
      <xdr:colOff>101600</xdr:colOff>
      <xdr:row>105</xdr:row>
      <xdr:rowOff>63319</xdr:rowOff>
    </xdr:to>
    <xdr:sp macro="" textlink="">
      <xdr:nvSpPr>
        <xdr:cNvPr id="370" name="フローチャート: 判断 369"/>
        <xdr:cNvSpPr/>
      </xdr:nvSpPr>
      <xdr:spPr>
        <a:xfrm>
          <a:off x="2857500" y="1796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98879</xdr:rowOff>
    </xdr:from>
    <xdr:to>
      <xdr:col>10</xdr:col>
      <xdr:colOff>165100</xdr:colOff>
      <xdr:row>105</xdr:row>
      <xdr:rowOff>29029</xdr:rowOff>
    </xdr:to>
    <xdr:sp macro="" textlink="">
      <xdr:nvSpPr>
        <xdr:cNvPr id="371" name="フローチャート: 判断 370"/>
        <xdr:cNvSpPr/>
      </xdr:nvSpPr>
      <xdr:spPr>
        <a:xfrm>
          <a:off x="1968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18869</xdr:rowOff>
    </xdr:from>
    <xdr:to>
      <xdr:col>6</xdr:col>
      <xdr:colOff>38100</xdr:colOff>
      <xdr:row>104</xdr:row>
      <xdr:rowOff>120469</xdr:rowOff>
    </xdr:to>
    <xdr:sp macro="" textlink="">
      <xdr:nvSpPr>
        <xdr:cNvPr id="372" name="フローチャート: 判断 371"/>
        <xdr:cNvSpPr/>
      </xdr:nvSpPr>
      <xdr:spPr>
        <a:xfrm>
          <a:off x="1079500" y="178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3" name="テキスト ボックス 37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4" name="テキスト ボックス 37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5" name="テキスト ボックス 37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6" name="テキスト ボックス 37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7" name="テキスト ボックス 37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100512</xdr:rowOff>
    </xdr:from>
    <xdr:to>
      <xdr:col>24</xdr:col>
      <xdr:colOff>114300</xdr:colOff>
      <xdr:row>107</xdr:row>
      <xdr:rowOff>30662</xdr:rowOff>
    </xdr:to>
    <xdr:sp macro="" textlink="">
      <xdr:nvSpPr>
        <xdr:cNvPr id="378" name="楕円 377"/>
        <xdr:cNvSpPr/>
      </xdr:nvSpPr>
      <xdr:spPr>
        <a:xfrm>
          <a:off x="4584700" y="1827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78939</xdr:rowOff>
    </xdr:from>
    <xdr:ext cx="405111" cy="259045"/>
    <xdr:sp macro="" textlink="">
      <xdr:nvSpPr>
        <xdr:cNvPr id="379" name="【市民会館】&#10;有形固定資産減価償却率該当値テキスト"/>
        <xdr:cNvSpPr txBox="1"/>
      </xdr:nvSpPr>
      <xdr:spPr>
        <a:xfrm>
          <a:off x="4673600" y="1825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89081</xdr:rowOff>
    </xdr:from>
    <xdr:to>
      <xdr:col>20</xdr:col>
      <xdr:colOff>38100</xdr:colOff>
      <xdr:row>107</xdr:row>
      <xdr:rowOff>19231</xdr:rowOff>
    </xdr:to>
    <xdr:sp macro="" textlink="">
      <xdr:nvSpPr>
        <xdr:cNvPr id="380" name="楕円 379"/>
        <xdr:cNvSpPr/>
      </xdr:nvSpPr>
      <xdr:spPr>
        <a:xfrm>
          <a:off x="3746500" y="1826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139881</xdr:rowOff>
    </xdr:from>
    <xdr:to>
      <xdr:col>24</xdr:col>
      <xdr:colOff>63500</xdr:colOff>
      <xdr:row>106</xdr:row>
      <xdr:rowOff>151312</xdr:rowOff>
    </xdr:to>
    <xdr:cxnSp macro="">
      <xdr:nvCxnSpPr>
        <xdr:cNvPr id="381" name="直線コネクタ 380"/>
        <xdr:cNvCxnSpPr/>
      </xdr:nvCxnSpPr>
      <xdr:spPr>
        <a:xfrm>
          <a:off x="3797300" y="18313581"/>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30299</xdr:rowOff>
    </xdr:from>
    <xdr:to>
      <xdr:col>15</xdr:col>
      <xdr:colOff>101600</xdr:colOff>
      <xdr:row>107</xdr:row>
      <xdr:rowOff>131899</xdr:rowOff>
    </xdr:to>
    <xdr:sp macro="" textlink="">
      <xdr:nvSpPr>
        <xdr:cNvPr id="382" name="楕円 381"/>
        <xdr:cNvSpPr/>
      </xdr:nvSpPr>
      <xdr:spPr>
        <a:xfrm>
          <a:off x="2857500" y="1837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139881</xdr:rowOff>
    </xdr:from>
    <xdr:to>
      <xdr:col>19</xdr:col>
      <xdr:colOff>177800</xdr:colOff>
      <xdr:row>107</xdr:row>
      <xdr:rowOff>81099</xdr:rowOff>
    </xdr:to>
    <xdr:cxnSp macro="">
      <xdr:nvCxnSpPr>
        <xdr:cNvPr id="383" name="直線コネクタ 382"/>
        <xdr:cNvCxnSpPr/>
      </xdr:nvCxnSpPr>
      <xdr:spPr>
        <a:xfrm flipV="1">
          <a:off x="2908300" y="18313581"/>
          <a:ext cx="889000" cy="11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128832</xdr:rowOff>
    </xdr:from>
    <xdr:ext cx="405111" cy="259045"/>
    <xdr:sp macro="" textlink="">
      <xdr:nvSpPr>
        <xdr:cNvPr id="384" name="n_1aveValue【市民会館】&#10;有形固定資産減価償却率"/>
        <xdr:cNvSpPr txBox="1"/>
      </xdr:nvSpPr>
      <xdr:spPr>
        <a:xfrm>
          <a:off x="3582044" y="1778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79846</xdr:rowOff>
    </xdr:from>
    <xdr:ext cx="405111" cy="259045"/>
    <xdr:sp macro="" textlink="">
      <xdr:nvSpPr>
        <xdr:cNvPr id="385" name="n_2aveValue【市民会館】&#10;有形固定資産減価償却率"/>
        <xdr:cNvSpPr txBox="1"/>
      </xdr:nvSpPr>
      <xdr:spPr>
        <a:xfrm>
          <a:off x="2705744" y="1773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45556</xdr:rowOff>
    </xdr:from>
    <xdr:ext cx="405111" cy="259045"/>
    <xdr:sp macro="" textlink="">
      <xdr:nvSpPr>
        <xdr:cNvPr id="386" name="n_3aveValue【市民会館】&#10;有形固定資産減価償却率"/>
        <xdr:cNvSpPr txBox="1"/>
      </xdr:nvSpPr>
      <xdr:spPr>
        <a:xfrm>
          <a:off x="18167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136996</xdr:rowOff>
    </xdr:from>
    <xdr:ext cx="405111" cy="259045"/>
    <xdr:sp macro="" textlink="">
      <xdr:nvSpPr>
        <xdr:cNvPr id="387" name="n_4aveValue【市民会館】&#10;有形固定資産減価償却率"/>
        <xdr:cNvSpPr txBox="1"/>
      </xdr:nvSpPr>
      <xdr:spPr>
        <a:xfrm>
          <a:off x="927744" y="1762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10358</xdr:rowOff>
    </xdr:from>
    <xdr:ext cx="405111" cy="259045"/>
    <xdr:sp macro="" textlink="">
      <xdr:nvSpPr>
        <xdr:cNvPr id="388" name="n_1mainValue【市民会館】&#10;有形固定資産減価償却率"/>
        <xdr:cNvSpPr txBox="1"/>
      </xdr:nvSpPr>
      <xdr:spPr>
        <a:xfrm>
          <a:off x="3582044" y="1835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123026</xdr:rowOff>
    </xdr:from>
    <xdr:ext cx="405111" cy="259045"/>
    <xdr:sp macro="" textlink="">
      <xdr:nvSpPr>
        <xdr:cNvPr id="389" name="n_2mainValue【市民会館】&#10;有形固定資産減価償却率"/>
        <xdr:cNvSpPr txBox="1"/>
      </xdr:nvSpPr>
      <xdr:spPr>
        <a:xfrm>
          <a:off x="2705744" y="1846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0" name="正方形/長方形 38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1" name="正方形/長方形 39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2" name="正方形/長方形 39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3" name="正方形/長方形 39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4" name="正方形/長方形 39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5" name="正方形/長方形 39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6" name="正方形/長方形 39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7" name="正方形/長方形 39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8" name="テキスト ボックス 39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9" name="直線コネクタ 39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00" name="直線コネクタ 399"/>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01" name="テキスト ボックス 400"/>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02" name="直線コネクタ 401"/>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03" name="テキスト ボックス 402"/>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04" name="直線コネクタ 403"/>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05" name="テキスト ボックス 404"/>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06" name="直線コネクタ 405"/>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07" name="テキスト ボックス 406"/>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08" name="直線コネクタ 407"/>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09" name="テキスト ボックス 408"/>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10" name="直線コネクタ 409"/>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11" name="テキスト ボックス 410"/>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2" name="直線コネクタ 41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3" name="テキスト ボックス 41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58782</xdr:rowOff>
    </xdr:from>
    <xdr:to>
      <xdr:col>54</xdr:col>
      <xdr:colOff>189865</xdr:colOff>
      <xdr:row>108</xdr:row>
      <xdr:rowOff>102326</xdr:rowOff>
    </xdr:to>
    <xdr:cxnSp macro="">
      <xdr:nvCxnSpPr>
        <xdr:cNvPr id="415" name="直線コネクタ 414"/>
        <xdr:cNvCxnSpPr/>
      </xdr:nvCxnSpPr>
      <xdr:spPr>
        <a:xfrm flipV="1">
          <a:off x="10476865" y="17203782"/>
          <a:ext cx="0" cy="1415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106153</xdr:rowOff>
    </xdr:from>
    <xdr:ext cx="469744" cy="259045"/>
    <xdr:sp macro="" textlink="">
      <xdr:nvSpPr>
        <xdr:cNvPr id="416" name="【市民会館】&#10;一人当たり面積最小値テキスト"/>
        <xdr:cNvSpPr txBox="1"/>
      </xdr:nvSpPr>
      <xdr:spPr>
        <a:xfrm>
          <a:off x="10515600" y="1862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102326</xdr:rowOff>
    </xdr:from>
    <xdr:to>
      <xdr:col>55</xdr:col>
      <xdr:colOff>88900</xdr:colOff>
      <xdr:row>108</xdr:row>
      <xdr:rowOff>102326</xdr:rowOff>
    </xdr:to>
    <xdr:cxnSp macro="">
      <xdr:nvCxnSpPr>
        <xdr:cNvPr id="417" name="直線コネクタ 416"/>
        <xdr:cNvCxnSpPr/>
      </xdr:nvCxnSpPr>
      <xdr:spPr>
        <a:xfrm>
          <a:off x="10388600" y="1861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5459</xdr:rowOff>
    </xdr:from>
    <xdr:ext cx="469744" cy="259045"/>
    <xdr:sp macro="" textlink="">
      <xdr:nvSpPr>
        <xdr:cNvPr id="418" name="【市民会館】&#10;一人当たり面積最大値テキスト"/>
        <xdr:cNvSpPr txBox="1"/>
      </xdr:nvSpPr>
      <xdr:spPr>
        <a:xfrm>
          <a:off x="10515600" y="16979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58782</xdr:rowOff>
    </xdr:from>
    <xdr:to>
      <xdr:col>55</xdr:col>
      <xdr:colOff>88900</xdr:colOff>
      <xdr:row>100</xdr:row>
      <xdr:rowOff>58782</xdr:rowOff>
    </xdr:to>
    <xdr:cxnSp macro="">
      <xdr:nvCxnSpPr>
        <xdr:cNvPr id="419" name="直線コネクタ 418"/>
        <xdr:cNvCxnSpPr/>
      </xdr:nvCxnSpPr>
      <xdr:spPr>
        <a:xfrm>
          <a:off x="10388600" y="17203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48277</xdr:rowOff>
    </xdr:from>
    <xdr:ext cx="469744" cy="259045"/>
    <xdr:sp macro="" textlink="">
      <xdr:nvSpPr>
        <xdr:cNvPr id="420" name="【市民会館】&#10;一人当たり面積平均値テキスト"/>
        <xdr:cNvSpPr txBox="1"/>
      </xdr:nvSpPr>
      <xdr:spPr>
        <a:xfrm>
          <a:off x="10515600" y="1805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25400</xdr:rowOff>
    </xdr:from>
    <xdr:to>
      <xdr:col>55</xdr:col>
      <xdr:colOff>50800</xdr:colOff>
      <xdr:row>106</xdr:row>
      <xdr:rowOff>127000</xdr:rowOff>
    </xdr:to>
    <xdr:sp macro="" textlink="">
      <xdr:nvSpPr>
        <xdr:cNvPr id="421" name="フローチャート: 判断 420"/>
        <xdr:cNvSpPr/>
      </xdr:nvSpPr>
      <xdr:spPr>
        <a:xfrm>
          <a:off x="104267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102688</xdr:rowOff>
    </xdr:from>
    <xdr:to>
      <xdr:col>50</xdr:col>
      <xdr:colOff>165100</xdr:colOff>
      <xdr:row>107</xdr:row>
      <xdr:rowOff>32838</xdr:rowOff>
    </xdr:to>
    <xdr:sp macro="" textlink="">
      <xdr:nvSpPr>
        <xdr:cNvPr id="422" name="フローチャート: 判断 421"/>
        <xdr:cNvSpPr/>
      </xdr:nvSpPr>
      <xdr:spPr>
        <a:xfrm>
          <a:off x="9588500" y="1827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53702</xdr:rowOff>
    </xdr:from>
    <xdr:to>
      <xdr:col>46</xdr:col>
      <xdr:colOff>38100</xdr:colOff>
      <xdr:row>106</xdr:row>
      <xdr:rowOff>155302</xdr:rowOff>
    </xdr:to>
    <xdr:sp macro="" textlink="">
      <xdr:nvSpPr>
        <xdr:cNvPr id="423" name="フローチャート: 判断 422"/>
        <xdr:cNvSpPr/>
      </xdr:nvSpPr>
      <xdr:spPr>
        <a:xfrm>
          <a:off x="8699500" y="1822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24312</xdr:rowOff>
    </xdr:from>
    <xdr:to>
      <xdr:col>41</xdr:col>
      <xdr:colOff>101600</xdr:colOff>
      <xdr:row>106</xdr:row>
      <xdr:rowOff>125912</xdr:rowOff>
    </xdr:to>
    <xdr:sp macro="" textlink="">
      <xdr:nvSpPr>
        <xdr:cNvPr id="424" name="フローチャート: 判断 423"/>
        <xdr:cNvSpPr/>
      </xdr:nvSpPr>
      <xdr:spPr>
        <a:xfrm>
          <a:off x="7810500" y="1819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135889</xdr:rowOff>
    </xdr:from>
    <xdr:to>
      <xdr:col>36</xdr:col>
      <xdr:colOff>165100</xdr:colOff>
      <xdr:row>106</xdr:row>
      <xdr:rowOff>66039</xdr:rowOff>
    </xdr:to>
    <xdr:sp macro="" textlink="">
      <xdr:nvSpPr>
        <xdr:cNvPr id="425" name="フローチャート: 判断 424"/>
        <xdr:cNvSpPr/>
      </xdr:nvSpPr>
      <xdr:spPr>
        <a:xfrm>
          <a:off x="6921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6" name="テキスト ボックス 42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7" name="テキスト ボックス 42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8" name="テキスト ボックス 42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9" name="テキスト ボックス 42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0" name="テキスト ボックス 42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82006</xdr:rowOff>
    </xdr:from>
    <xdr:to>
      <xdr:col>55</xdr:col>
      <xdr:colOff>50800</xdr:colOff>
      <xdr:row>107</xdr:row>
      <xdr:rowOff>12156</xdr:rowOff>
    </xdr:to>
    <xdr:sp macro="" textlink="">
      <xdr:nvSpPr>
        <xdr:cNvPr id="431" name="楕円 430"/>
        <xdr:cNvSpPr/>
      </xdr:nvSpPr>
      <xdr:spPr>
        <a:xfrm>
          <a:off x="10426700" y="1825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60433</xdr:rowOff>
    </xdr:from>
    <xdr:ext cx="469744" cy="259045"/>
    <xdr:sp macro="" textlink="">
      <xdr:nvSpPr>
        <xdr:cNvPr id="432" name="【市民会館】&#10;一人当たり面積該当値テキスト"/>
        <xdr:cNvSpPr txBox="1"/>
      </xdr:nvSpPr>
      <xdr:spPr>
        <a:xfrm>
          <a:off x="10515600" y="1823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91802</xdr:rowOff>
    </xdr:from>
    <xdr:to>
      <xdr:col>50</xdr:col>
      <xdr:colOff>165100</xdr:colOff>
      <xdr:row>107</xdr:row>
      <xdr:rowOff>21952</xdr:rowOff>
    </xdr:to>
    <xdr:sp macro="" textlink="">
      <xdr:nvSpPr>
        <xdr:cNvPr id="433" name="楕円 432"/>
        <xdr:cNvSpPr/>
      </xdr:nvSpPr>
      <xdr:spPr>
        <a:xfrm>
          <a:off x="9588500" y="1826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132806</xdr:rowOff>
    </xdr:from>
    <xdr:to>
      <xdr:col>55</xdr:col>
      <xdr:colOff>0</xdr:colOff>
      <xdr:row>106</xdr:row>
      <xdr:rowOff>142602</xdr:rowOff>
    </xdr:to>
    <xdr:cxnSp macro="">
      <xdr:nvCxnSpPr>
        <xdr:cNvPr id="434" name="直線コネクタ 433"/>
        <xdr:cNvCxnSpPr/>
      </xdr:nvCxnSpPr>
      <xdr:spPr>
        <a:xfrm flipV="1">
          <a:off x="9639300" y="18306506"/>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102688</xdr:rowOff>
    </xdr:from>
    <xdr:to>
      <xdr:col>46</xdr:col>
      <xdr:colOff>38100</xdr:colOff>
      <xdr:row>107</xdr:row>
      <xdr:rowOff>32838</xdr:rowOff>
    </xdr:to>
    <xdr:sp macro="" textlink="">
      <xdr:nvSpPr>
        <xdr:cNvPr id="435" name="楕円 434"/>
        <xdr:cNvSpPr/>
      </xdr:nvSpPr>
      <xdr:spPr>
        <a:xfrm>
          <a:off x="8699500" y="1827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142602</xdr:rowOff>
    </xdr:from>
    <xdr:to>
      <xdr:col>50</xdr:col>
      <xdr:colOff>114300</xdr:colOff>
      <xdr:row>106</xdr:row>
      <xdr:rowOff>153488</xdr:rowOff>
    </xdr:to>
    <xdr:cxnSp macro="">
      <xdr:nvCxnSpPr>
        <xdr:cNvPr id="436" name="直線コネクタ 435"/>
        <xdr:cNvCxnSpPr/>
      </xdr:nvCxnSpPr>
      <xdr:spPr>
        <a:xfrm flipV="1">
          <a:off x="8750300" y="18316302"/>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23965</xdr:rowOff>
    </xdr:from>
    <xdr:ext cx="469744" cy="259045"/>
    <xdr:sp macro="" textlink="">
      <xdr:nvSpPr>
        <xdr:cNvPr id="437" name="n_1aveValue【市民会館】&#10;一人当たり面積"/>
        <xdr:cNvSpPr txBox="1"/>
      </xdr:nvSpPr>
      <xdr:spPr>
        <a:xfrm>
          <a:off x="9391727" y="18369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379</xdr:rowOff>
    </xdr:from>
    <xdr:ext cx="469744" cy="259045"/>
    <xdr:sp macro="" textlink="">
      <xdr:nvSpPr>
        <xdr:cNvPr id="438" name="n_2aveValue【市民会館】&#10;一人当たり面積"/>
        <xdr:cNvSpPr txBox="1"/>
      </xdr:nvSpPr>
      <xdr:spPr>
        <a:xfrm>
          <a:off x="8515427" y="1800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142439</xdr:rowOff>
    </xdr:from>
    <xdr:ext cx="469744" cy="259045"/>
    <xdr:sp macro="" textlink="">
      <xdr:nvSpPr>
        <xdr:cNvPr id="439" name="n_3aveValue【市民会館】&#10;一人当たり面積"/>
        <xdr:cNvSpPr txBox="1"/>
      </xdr:nvSpPr>
      <xdr:spPr>
        <a:xfrm>
          <a:off x="7626427" y="17973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82566</xdr:rowOff>
    </xdr:from>
    <xdr:ext cx="469744" cy="259045"/>
    <xdr:sp macro="" textlink="">
      <xdr:nvSpPr>
        <xdr:cNvPr id="440" name="n_4aveValue【市民会館】&#10;一人当たり面積"/>
        <xdr:cNvSpPr txBox="1"/>
      </xdr:nvSpPr>
      <xdr:spPr>
        <a:xfrm>
          <a:off x="67374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38479</xdr:rowOff>
    </xdr:from>
    <xdr:ext cx="469744" cy="259045"/>
    <xdr:sp macro="" textlink="">
      <xdr:nvSpPr>
        <xdr:cNvPr id="441" name="n_1mainValue【市民会館】&#10;一人当たり面積"/>
        <xdr:cNvSpPr txBox="1"/>
      </xdr:nvSpPr>
      <xdr:spPr>
        <a:xfrm>
          <a:off x="9391727" y="18040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23965</xdr:rowOff>
    </xdr:from>
    <xdr:ext cx="469744" cy="259045"/>
    <xdr:sp macro="" textlink="">
      <xdr:nvSpPr>
        <xdr:cNvPr id="442" name="n_2mainValue【市民会館】&#10;一人当たり面積"/>
        <xdr:cNvSpPr txBox="1"/>
      </xdr:nvSpPr>
      <xdr:spPr>
        <a:xfrm>
          <a:off x="8515427" y="18369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3" name="正方形/長方形 44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4" name="正方形/長方形 44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5" name="正方形/長方形 44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6" name="正方形/長方形 44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7" name="正方形/長方形 44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8" name="正方形/長方形 44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49" name="正方形/長方形 44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0" name="正方形/長方形 44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1" name="テキスト ボックス 45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2" name="直線コネクタ 45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53" name="テキスト ボックス 45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54" name="直線コネクタ 45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55" name="テキスト ボックス 454"/>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56" name="直線コネクタ 45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57" name="テキスト ボックス 45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58" name="直線コネクタ 45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59" name="テキスト ボックス 45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0" name="直線コネクタ 45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1" name="テキスト ボックス 46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62" name="直線コネクタ 46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3" name="テキスト ボックス 46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64" name="直線コネクタ 46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65" name="テキスト ボックス 464"/>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6" name="直線コネクタ 46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6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138249</xdr:rowOff>
    </xdr:from>
    <xdr:to>
      <xdr:col>85</xdr:col>
      <xdr:colOff>126364</xdr:colOff>
      <xdr:row>42</xdr:row>
      <xdr:rowOff>76200</xdr:rowOff>
    </xdr:to>
    <xdr:cxnSp macro="">
      <xdr:nvCxnSpPr>
        <xdr:cNvPr id="468" name="直線コネクタ 467"/>
        <xdr:cNvCxnSpPr/>
      </xdr:nvCxnSpPr>
      <xdr:spPr>
        <a:xfrm flipV="1">
          <a:off x="16318864" y="5796099"/>
          <a:ext cx="0" cy="14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80027</xdr:rowOff>
    </xdr:from>
    <xdr:ext cx="405111" cy="259045"/>
    <xdr:sp macro="" textlink="">
      <xdr:nvSpPr>
        <xdr:cNvPr id="469" name="【一般廃棄物処理施設】&#10;有形固定資産減価償却率最小値テキスト"/>
        <xdr:cNvSpPr txBox="1"/>
      </xdr:nvSpPr>
      <xdr:spPr>
        <a:xfrm>
          <a:off x="16357600" y="728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76200</xdr:rowOff>
    </xdr:from>
    <xdr:to>
      <xdr:col>86</xdr:col>
      <xdr:colOff>25400</xdr:colOff>
      <xdr:row>42</xdr:row>
      <xdr:rowOff>76200</xdr:rowOff>
    </xdr:to>
    <xdr:cxnSp macro="">
      <xdr:nvCxnSpPr>
        <xdr:cNvPr id="470" name="直線コネクタ 469"/>
        <xdr:cNvCxnSpPr/>
      </xdr:nvCxnSpPr>
      <xdr:spPr>
        <a:xfrm>
          <a:off x="16230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84926</xdr:rowOff>
    </xdr:from>
    <xdr:ext cx="340478" cy="259045"/>
    <xdr:sp macro="" textlink="">
      <xdr:nvSpPr>
        <xdr:cNvPr id="471" name="【一般廃棄物処理施設】&#10;有形固定資産減価償却率最大値テキスト"/>
        <xdr:cNvSpPr txBox="1"/>
      </xdr:nvSpPr>
      <xdr:spPr>
        <a:xfrm>
          <a:off x="16357600" y="557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138249</xdr:rowOff>
    </xdr:from>
    <xdr:to>
      <xdr:col>86</xdr:col>
      <xdr:colOff>25400</xdr:colOff>
      <xdr:row>33</xdr:row>
      <xdr:rowOff>138249</xdr:rowOff>
    </xdr:to>
    <xdr:cxnSp macro="">
      <xdr:nvCxnSpPr>
        <xdr:cNvPr id="472" name="直線コネクタ 471"/>
        <xdr:cNvCxnSpPr/>
      </xdr:nvCxnSpPr>
      <xdr:spPr>
        <a:xfrm>
          <a:off x="16230600" y="579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67871</xdr:rowOff>
    </xdr:from>
    <xdr:ext cx="405111" cy="259045"/>
    <xdr:sp macro="" textlink="">
      <xdr:nvSpPr>
        <xdr:cNvPr id="473" name="【一般廃棄物処理施設】&#10;有形固定資産減価償却率平均値テキスト"/>
        <xdr:cNvSpPr txBox="1"/>
      </xdr:nvSpPr>
      <xdr:spPr>
        <a:xfrm>
          <a:off x="16357600" y="6411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44994</xdr:rowOff>
    </xdr:from>
    <xdr:to>
      <xdr:col>85</xdr:col>
      <xdr:colOff>177800</xdr:colOff>
      <xdr:row>38</xdr:row>
      <xdr:rowOff>146594</xdr:rowOff>
    </xdr:to>
    <xdr:sp macro="" textlink="">
      <xdr:nvSpPr>
        <xdr:cNvPr id="474" name="フローチャート: 判断 473"/>
        <xdr:cNvSpPr/>
      </xdr:nvSpPr>
      <xdr:spPr>
        <a:xfrm>
          <a:off x="162687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475" name="フローチャート: 判断 474"/>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164193</xdr:rowOff>
    </xdr:from>
    <xdr:to>
      <xdr:col>76</xdr:col>
      <xdr:colOff>165100</xdr:colOff>
      <xdr:row>38</xdr:row>
      <xdr:rowOff>94343</xdr:rowOff>
    </xdr:to>
    <xdr:sp macro="" textlink="">
      <xdr:nvSpPr>
        <xdr:cNvPr id="476" name="フローチャート: 判断 475"/>
        <xdr:cNvSpPr/>
      </xdr:nvSpPr>
      <xdr:spPr>
        <a:xfrm>
          <a:off x="14541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121739</xdr:rowOff>
    </xdr:from>
    <xdr:to>
      <xdr:col>72</xdr:col>
      <xdr:colOff>38100</xdr:colOff>
      <xdr:row>38</xdr:row>
      <xdr:rowOff>51888</xdr:rowOff>
    </xdr:to>
    <xdr:sp macro="" textlink="">
      <xdr:nvSpPr>
        <xdr:cNvPr id="477" name="フローチャート: 判断 476"/>
        <xdr:cNvSpPr/>
      </xdr:nvSpPr>
      <xdr:spPr>
        <a:xfrm>
          <a:off x="136525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4173</xdr:rowOff>
    </xdr:from>
    <xdr:to>
      <xdr:col>67</xdr:col>
      <xdr:colOff>101600</xdr:colOff>
      <xdr:row>38</xdr:row>
      <xdr:rowOff>105773</xdr:rowOff>
    </xdr:to>
    <xdr:sp macro="" textlink="">
      <xdr:nvSpPr>
        <xdr:cNvPr id="478" name="フローチャート: 判断 477"/>
        <xdr:cNvSpPr/>
      </xdr:nvSpPr>
      <xdr:spPr>
        <a:xfrm>
          <a:off x="12763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9" name="テキスト ボックス 47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0" name="テキスト ボックス 47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1" name="テキスト ボックス 48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2" name="テキスト ボックス 48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3" name="テキスト ボックス 48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110309</xdr:rowOff>
    </xdr:from>
    <xdr:to>
      <xdr:col>85</xdr:col>
      <xdr:colOff>177800</xdr:colOff>
      <xdr:row>40</xdr:row>
      <xdr:rowOff>40459</xdr:rowOff>
    </xdr:to>
    <xdr:sp macro="" textlink="">
      <xdr:nvSpPr>
        <xdr:cNvPr id="484" name="楕円 483"/>
        <xdr:cNvSpPr/>
      </xdr:nvSpPr>
      <xdr:spPr>
        <a:xfrm>
          <a:off x="16268700" y="679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88736</xdr:rowOff>
    </xdr:from>
    <xdr:ext cx="405111" cy="259045"/>
    <xdr:sp macro="" textlink="">
      <xdr:nvSpPr>
        <xdr:cNvPr id="485" name="【一般廃棄物処理施設】&#10;有形固定資産減価償却率該当値テキスト"/>
        <xdr:cNvSpPr txBox="1"/>
      </xdr:nvSpPr>
      <xdr:spPr>
        <a:xfrm>
          <a:off x="16357600" y="677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69487</xdr:rowOff>
    </xdr:from>
    <xdr:to>
      <xdr:col>81</xdr:col>
      <xdr:colOff>101600</xdr:colOff>
      <xdr:row>39</xdr:row>
      <xdr:rowOff>171087</xdr:rowOff>
    </xdr:to>
    <xdr:sp macro="" textlink="">
      <xdr:nvSpPr>
        <xdr:cNvPr id="486" name="楕円 485"/>
        <xdr:cNvSpPr/>
      </xdr:nvSpPr>
      <xdr:spPr>
        <a:xfrm>
          <a:off x="15430500" y="675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120287</xdr:rowOff>
    </xdr:from>
    <xdr:to>
      <xdr:col>85</xdr:col>
      <xdr:colOff>127000</xdr:colOff>
      <xdr:row>39</xdr:row>
      <xdr:rowOff>161109</xdr:rowOff>
    </xdr:to>
    <xdr:cxnSp macro="">
      <xdr:nvCxnSpPr>
        <xdr:cNvPr id="487" name="直線コネクタ 486"/>
        <xdr:cNvCxnSpPr/>
      </xdr:nvCxnSpPr>
      <xdr:spPr>
        <a:xfrm>
          <a:off x="15481300" y="6806837"/>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31931</xdr:rowOff>
    </xdr:from>
    <xdr:to>
      <xdr:col>76</xdr:col>
      <xdr:colOff>165100</xdr:colOff>
      <xdr:row>40</xdr:row>
      <xdr:rowOff>133531</xdr:rowOff>
    </xdr:to>
    <xdr:sp macro="" textlink="">
      <xdr:nvSpPr>
        <xdr:cNvPr id="488" name="楕円 487"/>
        <xdr:cNvSpPr/>
      </xdr:nvSpPr>
      <xdr:spPr>
        <a:xfrm>
          <a:off x="14541500" y="688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120287</xdr:rowOff>
    </xdr:from>
    <xdr:to>
      <xdr:col>81</xdr:col>
      <xdr:colOff>50800</xdr:colOff>
      <xdr:row>40</xdr:row>
      <xdr:rowOff>82731</xdr:rowOff>
    </xdr:to>
    <xdr:cxnSp macro="">
      <xdr:nvCxnSpPr>
        <xdr:cNvPr id="489" name="直線コネクタ 488"/>
        <xdr:cNvCxnSpPr/>
      </xdr:nvCxnSpPr>
      <xdr:spPr>
        <a:xfrm flipV="1">
          <a:off x="14592300" y="6806837"/>
          <a:ext cx="8890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113574</xdr:rowOff>
    </xdr:from>
    <xdr:to>
      <xdr:col>72</xdr:col>
      <xdr:colOff>38100</xdr:colOff>
      <xdr:row>39</xdr:row>
      <xdr:rowOff>43724</xdr:rowOff>
    </xdr:to>
    <xdr:sp macro="" textlink="">
      <xdr:nvSpPr>
        <xdr:cNvPr id="490" name="楕円 489"/>
        <xdr:cNvSpPr/>
      </xdr:nvSpPr>
      <xdr:spPr>
        <a:xfrm>
          <a:off x="13652500" y="662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164374</xdr:rowOff>
    </xdr:from>
    <xdr:to>
      <xdr:col>76</xdr:col>
      <xdr:colOff>114300</xdr:colOff>
      <xdr:row>40</xdr:row>
      <xdr:rowOff>82731</xdr:rowOff>
    </xdr:to>
    <xdr:cxnSp macro="">
      <xdr:nvCxnSpPr>
        <xdr:cNvPr id="491" name="直線コネクタ 490"/>
        <xdr:cNvCxnSpPr/>
      </xdr:nvCxnSpPr>
      <xdr:spPr>
        <a:xfrm>
          <a:off x="13703300" y="6679474"/>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109237</xdr:rowOff>
    </xdr:from>
    <xdr:ext cx="405111" cy="259045"/>
    <xdr:sp macro="" textlink="">
      <xdr:nvSpPr>
        <xdr:cNvPr id="492" name="n_1aveValue【一般廃棄物処理施設】&#10;有形固定資産減価償却率"/>
        <xdr:cNvSpPr txBox="1"/>
      </xdr:nvSpPr>
      <xdr:spPr>
        <a:xfrm>
          <a:off x="152660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110870</xdr:rowOff>
    </xdr:from>
    <xdr:ext cx="405111" cy="259045"/>
    <xdr:sp macro="" textlink="">
      <xdr:nvSpPr>
        <xdr:cNvPr id="493" name="n_2aveValue【一般廃棄物処理施設】&#10;有形固定資産減価償却率"/>
        <xdr:cNvSpPr txBox="1"/>
      </xdr:nvSpPr>
      <xdr:spPr>
        <a:xfrm>
          <a:off x="143897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68416</xdr:rowOff>
    </xdr:from>
    <xdr:ext cx="405111" cy="259045"/>
    <xdr:sp macro="" textlink="">
      <xdr:nvSpPr>
        <xdr:cNvPr id="494" name="n_3aveValue【一般廃棄物処理施設】&#10;有形固定資産減価償却率"/>
        <xdr:cNvSpPr txBox="1"/>
      </xdr:nvSpPr>
      <xdr:spPr>
        <a:xfrm>
          <a:off x="13500744" y="6240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122300</xdr:rowOff>
    </xdr:from>
    <xdr:ext cx="405111" cy="259045"/>
    <xdr:sp macro="" textlink="">
      <xdr:nvSpPr>
        <xdr:cNvPr id="495" name="n_4aveValue【一般廃棄物処理施設】&#10;有形固定資産減価償却率"/>
        <xdr:cNvSpPr txBox="1"/>
      </xdr:nvSpPr>
      <xdr:spPr>
        <a:xfrm>
          <a:off x="126117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162214</xdr:rowOff>
    </xdr:from>
    <xdr:ext cx="405111" cy="259045"/>
    <xdr:sp macro="" textlink="">
      <xdr:nvSpPr>
        <xdr:cNvPr id="496" name="n_1mainValue【一般廃棄物処理施設】&#10;有形固定資産減価償却率"/>
        <xdr:cNvSpPr txBox="1"/>
      </xdr:nvSpPr>
      <xdr:spPr>
        <a:xfrm>
          <a:off x="15266044" y="684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124658</xdr:rowOff>
    </xdr:from>
    <xdr:ext cx="405111" cy="259045"/>
    <xdr:sp macro="" textlink="">
      <xdr:nvSpPr>
        <xdr:cNvPr id="497" name="n_2mainValue【一般廃棄物処理施設】&#10;有形固定資産減価償却率"/>
        <xdr:cNvSpPr txBox="1"/>
      </xdr:nvSpPr>
      <xdr:spPr>
        <a:xfrm>
          <a:off x="14389744" y="698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34851</xdr:rowOff>
    </xdr:from>
    <xdr:ext cx="405111" cy="259045"/>
    <xdr:sp macro="" textlink="">
      <xdr:nvSpPr>
        <xdr:cNvPr id="498" name="n_3mainValue【一般廃棄物処理施設】&#10;有形固定資産減価償却率"/>
        <xdr:cNvSpPr txBox="1"/>
      </xdr:nvSpPr>
      <xdr:spPr>
        <a:xfrm>
          <a:off x="13500744" y="672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9" name="正方形/長方形 49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0" name="正方形/長方形 49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1" name="正方形/長方形 50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2" name="正方形/長方形 50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3" name="正方形/長方形 50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4" name="正方形/長方形 50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5" name="正方形/長方形 50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6" name="正方形/長方形 50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7" name="テキスト ボックス 50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8" name="直線コネクタ 50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09" name="直線コネクタ 50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10" name="テキスト ボックス 509"/>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11" name="直線コネクタ 51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12" name="テキスト ボックス 511"/>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13" name="直線コネクタ 51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14" name="テキスト ボックス 513"/>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15" name="直線コネクタ 51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16" name="テキスト ボックス 515"/>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17" name="直線コネクタ 51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18" name="テキスト ボックス 517"/>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19" name="直線コネクタ 51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20" name="テキスト ボックス 519"/>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1" name="直線コネクタ 52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2" name="テキスト ボックス 52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13521</xdr:rowOff>
    </xdr:from>
    <xdr:to>
      <xdr:col>116</xdr:col>
      <xdr:colOff>62864</xdr:colOff>
      <xdr:row>42</xdr:row>
      <xdr:rowOff>66912</xdr:rowOff>
    </xdr:to>
    <xdr:cxnSp macro="">
      <xdr:nvCxnSpPr>
        <xdr:cNvPr id="524" name="直線コネクタ 523"/>
        <xdr:cNvCxnSpPr/>
      </xdr:nvCxnSpPr>
      <xdr:spPr>
        <a:xfrm flipV="1">
          <a:off x="22160864" y="5671371"/>
          <a:ext cx="0" cy="15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70739</xdr:rowOff>
    </xdr:from>
    <xdr:ext cx="469744" cy="259045"/>
    <xdr:sp macro="" textlink="">
      <xdr:nvSpPr>
        <xdr:cNvPr id="525" name="【一般廃棄物処理施設】&#10;一人当たり有形固定資産（償却資産）額最小値テキスト"/>
        <xdr:cNvSpPr txBox="1"/>
      </xdr:nvSpPr>
      <xdr:spPr>
        <a:xfrm>
          <a:off x="22199600" y="7271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66912</xdr:rowOff>
    </xdr:from>
    <xdr:to>
      <xdr:col>116</xdr:col>
      <xdr:colOff>152400</xdr:colOff>
      <xdr:row>42</xdr:row>
      <xdr:rowOff>66912</xdr:rowOff>
    </xdr:to>
    <xdr:cxnSp macro="">
      <xdr:nvCxnSpPr>
        <xdr:cNvPr id="526" name="直線コネクタ 525"/>
        <xdr:cNvCxnSpPr/>
      </xdr:nvCxnSpPr>
      <xdr:spPr>
        <a:xfrm>
          <a:off x="22072600" y="726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131648</xdr:rowOff>
    </xdr:from>
    <xdr:ext cx="599010" cy="259045"/>
    <xdr:sp macro="" textlink="">
      <xdr:nvSpPr>
        <xdr:cNvPr id="527" name="【一般廃棄物処理施設】&#10;一人当たり有形固定資産（償却資産）額最大値テキスト"/>
        <xdr:cNvSpPr txBox="1"/>
      </xdr:nvSpPr>
      <xdr:spPr>
        <a:xfrm>
          <a:off x="22199600" y="5446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13521</xdr:rowOff>
    </xdr:from>
    <xdr:to>
      <xdr:col>116</xdr:col>
      <xdr:colOff>152400</xdr:colOff>
      <xdr:row>33</xdr:row>
      <xdr:rowOff>13521</xdr:rowOff>
    </xdr:to>
    <xdr:cxnSp macro="">
      <xdr:nvCxnSpPr>
        <xdr:cNvPr id="528" name="直線コネクタ 527"/>
        <xdr:cNvCxnSpPr/>
      </xdr:nvCxnSpPr>
      <xdr:spPr>
        <a:xfrm>
          <a:off x="22072600" y="5671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159576</xdr:rowOff>
    </xdr:from>
    <xdr:ext cx="599010" cy="259045"/>
    <xdr:sp macro="" textlink="">
      <xdr:nvSpPr>
        <xdr:cNvPr id="529" name="【一般廃棄物処理施設】&#10;一人当たり有形固定資産（償却資産）額平均値テキスト"/>
        <xdr:cNvSpPr txBox="1"/>
      </xdr:nvSpPr>
      <xdr:spPr>
        <a:xfrm>
          <a:off x="22199600" y="66746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9699</xdr:rowOff>
    </xdr:from>
    <xdr:to>
      <xdr:col>116</xdr:col>
      <xdr:colOff>114300</xdr:colOff>
      <xdr:row>39</xdr:row>
      <xdr:rowOff>111299</xdr:rowOff>
    </xdr:to>
    <xdr:sp macro="" textlink="">
      <xdr:nvSpPr>
        <xdr:cNvPr id="530" name="フローチャート: 判断 529"/>
        <xdr:cNvSpPr/>
      </xdr:nvSpPr>
      <xdr:spPr>
        <a:xfrm>
          <a:off x="22110700" y="669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10717</xdr:rowOff>
    </xdr:from>
    <xdr:to>
      <xdr:col>112</xdr:col>
      <xdr:colOff>38100</xdr:colOff>
      <xdr:row>39</xdr:row>
      <xdr:rowOff>112317</xdr:rowOff>
    </xdr:to>
    <xdr:sp macro="" textlink="">
      <xdr:nvSpPr>
        <xdr:cNvPr id="531" name="フローチャート: 判断 530"/>
        <xdr:cNvSpPr/>
      </xdr:nvSpPr>
      <xdr:spPr>
        <a:xfrm>
          <a:off x="21272500" y="669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79670</xdr:rowOff>
    </xdr:from>
    <xdr:to>
      <xdr:col>107</xdr:col>
      <xdr:colOff>101600</xdr:colOff>
      <xdr:row>40</xdr:row>
      <xdr:rowOff>9820</xdr:rowOff>
    </xdr:to>
    <xdr:sp macro="" textlink="">
      <xdr:nvSpPr>
        <xdr:cNvPr id="532" name="フローチャート: 判断 531"/>
        <xdr:cNvSpPr/>
      </xdr:nvSpPr>
      <xdr:spPr>
        <a:xfrm>
          <a:off x="20383500" y="676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33649</xdr:rowOff>
    </xdr:from>
    <xdr:to>
      <xdr:col>102</xdr:col>
      <xdr:colOff>165100</xdr:colOff>
      <xdr:row>39</xdr:row>
      <xdr:rowOff>135249</xdr:rowOff>
    </xdr:to>
    <xdr:sp macro="" textlink="">
      <xdr:nvSpPr>
        <xdr:cNvPr id="533" name="フローチャート: 判断 532"/>
        <xdr:cNvSpPr/>
      </xdr:nvSpPr>
      <xdr:spPr>
        <a:xfrm>
          <a:off x="19494500" y="672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131526</xdr:rowOff>
    </xdr:from>
    <xdr:to>
      <xdr:col>98</xdr:col>
      <xdr:colOff>38100</xdr:colOff>
      <xdr:row>40</xdr:row>
      <xdr:rowOff>61676</xdr:rowOff>
    </xdr:to>
    <xdr:sp macro="" textlink="">
      <xdr:nvSpPr>
        <xdr:cNvPr id="534" name="フローチャート: 判断 533"/>
        <xdr:cNvSpPr/>
      </xdr:nvSpPr>
      <xdr:spPr>
        <a:xfrm>
          <a:off x="18605500" y="681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5" name="テキスト ボックス 53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6" name="テキスト ボックス 53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7" name="テキスト ボックス 53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8" name="テキスト ボックス 53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9" name="テキスト ボックス 53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144017</xdr:rowOff>
    </xdr:from>
    <xdr:to>
      <xdr:col>116</xdr:col>
      <xdr:colOff>114300</xdr:colOff>
      <xdr:row>34</xdr:row>
      <xdr:rowOff>74167</xdr:rowOff>
    </xdr:to>
    <xdr:sp macro="" textlink="">
      <xdr:nvSpPr>
        <xdr:cNvPr id="540" name="楕円 539"/>
        <xdr:cNvSpPr/>
      </xdr:nvSpPr>
      <xdr:spPr>
        <a:xfrm>
          <a:off x="22110700" y="580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32</xdr:row>
      <xdr:rowOff>166894</xdr:rowOff>
    </xdr:from>
    <xdr:ext cx="599010" cy="259045"/>
    <xdr:sp macro="" textlink="">
      <xdr:nvSpPr>
        <xdr:cNvPr id="541" name="【一般廃棄物処理施設】&#10;一人当たり有形固定資産（償却資産）額該当値テキスト"/>
        <xdr:cNvSpPr txBox="1"/>
      </xdr:nvSpPr>
      <xdr:spPr>
        <a:xfrm>
          <a:off x="22199600" y="5653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10361</xdr:rowOff>
    </xdr:from>
    <xdr:to>
      <xdr:col>112</xdr:col>
      <xdr:colOff>38100</xdr:colOff>
      <xdr:row>34</xdr:row>
      <xdr:rowOff>111961</xdr:rowOff>
    </xdr:to>
    <xdr:sp macro="" textlink="">
      <xdr:nvSpPr>
        <xdr:cNvPr id="542" name="楕円 541"/>
        <xdr:cNvSpPr/>
      </xdr:nvSpPr>
      <xdr:spPr>
        <a:xfrm>
          <a:off x="21272500" y="583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23367</xdr:rowOff>
    </xdr:from>
    <xdr:to>
      <xdr:col>116</xdr:col>
      <xdr:colOff>63500</xdr:colOff>
      <xdr:row>34</xdr:row>
      <xdr:rowOff>61161</xdr:rowOff>
    </xdr:to>
    <xdr:cxnSp macro="">
      <xdr:nvCxnSpPr>
        <xdr:cNvPr id="543" name="直線コネクタ 542"/>
        <xdr:cNvCxnSpPr/>
      </xdr:nvCxnSpPr>
      <xdr:spPr>
        <a:xfrm flipV="1">
          <a:off x="21323300" y="5852667"/>
          <a:ext cx="838200" cy="37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26726</xdr:rowOff>
    </xdr:from>
    <xdr:to>
      <xdr:col>107</xdr:col>
      <xdr:colOff>101600</xdr:colOff>
      <xdr:row>39</xdr:row>
      <xdr:rowOff>128326</xdr:rowOff>
    </xdr:to>
    <xdr:sp macro="" textlink="">
      <xdr:nvSpPr>
        <xdr:cNvPr id="544" name="楕円 543"/>
        <xdr:cNvSpPr/>
      </xdr:nvSpPr>
      <xdr:spPr>
        <a:xfrm>
          <a:off x="20383500" y="671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61161</xdr:rowOff>
    </xdr:from>
    <xdr:to>
      <xdr:col>111</xdr:col>
      <xdr:colOff>177800</xdr:colOff>
      <xdr:row>39</xdr:row>
      <xdr:rowOff>77526</xdr:rowOff>
    </xdr:to>
    <xdr:cxnSp macro="">
      <xdr:nvCxnSpPr>
        <xdr:cNvPr id="545" name="直線コネクタ 544"/>
        <xdr:cNvCxnSpPr/>
      </xdr:nvCxnSpPr>
      <xdr:spPr>
        <a:xfrm flipV="1">
          <a:off x="20434300" y="5890461"/>
          <a:ext cx="889000" cy="873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171269</xdr:rowOff>
    </xdr:from>
    <xdr:to>
      <xdr:col>102</xdr:col>
      <xdr:colOff>165100</xdr:colOff>
      <xdr:row>40</xdr:row>
      <xdr:rowOff>101419</xdr:rowOff>
    </xdr:to>
    <xdr:sp macro="" textlink="">
      <xdr:nvSpPr>
        <xdr:cNvPr id="546" name="楕円 545"/>
        <xdr:cNvSpPr/>
      </xdr:nvSpPr>
      <xdr:spPr>
        <a:xfrm>
          <a:off x="19494500" y="685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77526</xdr:rowOff>
    </xdr:from>
    <xdr:to>
      <xdr:col>107</xdr:col>
      <xdr:colOff>50800</xdr:colOff>
      <xdr:row>40</xdr:row>
      <xdr:rowOff>50619</xdr:rowOff>
    </xdr:to>
    <xdr:cxnSp macro="">
      <xdr:nvCxnSpPr>
        <xdr:cNvPr id="547" name="直線コネクタ 546"/>
        <xdr:cNvCxnSpPr/>
      </xdr:nvCxnSpPr>
      <xdr:spPr>
        <a:xfrm flipV="1">
          <a:off x="19545300" y="6764076"/>
          <a:ext cx="889000" cy="14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103444</xdr:rowOff>
    </xdr:from>
    <xdr:ext cx="599010" cy="259045"/>
    <xdr:sp macro="" textlink="">
      <xdr:nvSpPr>
        <xdr:cNvPr id="548" name="n_1aveValue【一般廃棄物処理施設】&#10;一人当たり有形固定資産（償却資産）額"/>
        <xdr:cNvSpPr txBox="1"/>
      </xdr:nvSpPr>
      <xdr:spPr>
        <a:xfrm>
          <a:off x="21011095" y="6789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947</xdr:rowOff>
    </xdr:from>
    <xdr:ext cx="599010" cy="259045"/>
    <xdr:sp macro="" textlink="">
      <xdr:nvSpPr>
        <xdr:cNvPr id="549" name="n_2aveValue【一般廃棄物処理施設】&#10;一人当たり有形固定資産（償却資産）額"/>
        <xdr:cNvSpPr txBox="1"/>
      </xdr:nvSpPr>
      <xdr:spPr>
        <a:xfrm>
          <a:off x="20134795" y="6858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151776</xdr:rowOff>
    </xdr:from>
    <xdr:ext cx="599010" cy="259045"/>
    <xdr:sp macro="" textlink="">
      <xdr:nvSpPr>
        <xdr:cNvPr id="550" name="n_3aveValue【一般廃棄物処理施設】&#10;一人当たり有形固定資産（償却資産）額"/>
        <xdr:cNvSpPr txBox="1"/>
      </xdr:nvSpPr>
      <xdr:spPr>
        <a:xfrm>
          <a:off x="19245795" y="6495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78203</xdr:rowOff>
    </xdr:from>
    <xdr:ext cx="599010" cy="259045"/>
    <xdr:sp macro="" textlink="">
      <xdr:nvSpPr>
        <xdr:cNvPr id="551" name="n_4aveValue【一般廃棄物処理施設】&#10;一人当たり有形固定資産（償却資産）額"/>
        <xdr:cNvSpPr txBox="1"/>
      </xdr:nvSpPr>
      <xdr:spPr>
        <a:xfrm>
          <a:off x="18356795" y="6593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32</xdr:row>
      <xdr:rowOff>128488</xdr:rowOff>
    </xdr:from>
    <xdr:ext cx="599010" cy="259045"/>
    <xdr:sp macro="" textlink="">
      <xdr:nvSpPr>
        <xdr:cNvPr id="552" name="n_1mainValue【一般廃棄物処理施設】&#10;一人当たり有形固定資産（償却資産）額"/>
        <xdr:cNvSpPr txBox="1"/>
      </xdr:nvSpPr>
      <xdr:spPr>
        <a:xfrm>
          <a:off x="21011095" y="5614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144853</xdr:rowOff>
    </xdr:from>
    <xdr:ext cx="599010" cy="259045"/>
    <xdr:sp macro="" textlink="">
      <xdr:nvSpPr>
        <xdr:cNvPr id="553" name="n_2mainValue【一般廃棄物処理施設】&#10;一人当たり有形固定資産（償却資産）額"/>
        <xdr:cNvSpPr txBox="1"/>
      </xdr:nvSpPr>
      <xdr:spPr>
        <a:xfrm>
          <a:off x="20134795" y="6488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92546</xdr:rowOff>
    </xdr:from>
    <xdr:ext cx="599010" cy="259045"/>
    <xdr:sp macro="" textlink="">
      <xdr:nvSpPr>
        <xdr:cNvPr id="554" name="n_3mainValue【一般廃棄物処理施設】&#10;一人当たり有形固定資産（償却資産）額"/>
        <xdr:cNvSpPr txBox="1"/>
      </xdr:nvSpPr>
      <xdr:spPr>
        <a:xfrm>
          <a:off x="19245795" y="6950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5" name="正方形/長方形 55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6" name="正方形/長方形 55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7" name="正方形/長方形 55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8" name="正方形/長方形 55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9" name="正方形/長方形 55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0" name="正方形/長方形 55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1" name="正方形/長方形 56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2" name="正方形/長方形 56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3" name="テキスト ボックス 56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4" name="直線コネクタ 56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65" name="テキスト ボックス 56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66" name="直線コネクタ 56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67" name="テキスト ボックス 566"/>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68" name="直線コネクタ 56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69" name="テキスト ボックス 56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70" name="直線コネクタ 56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71" name="テキスト ボックス 57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72" name="直線コネクタ 57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73" name="テキスト ボックス 57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4" name="直線コネクタ 57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5" name="テキスト ボックス 57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6" name="直線コネクタ 57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77" name="テキスト ボックス 576"/>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8" name="直線コネクタ 57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117566</xdr:rowOff>
    </xdr:from>
    <xdr:to>
      <xdr:col>85</xdr:col>
      <xdr:colOff>126364</xdr:colOff>
      <xdr:row>64</xdr:row>
      <xdr:rowOff>130628</xdr:rowOff>
    </xdr:to>
    <xdr:cxnSp macro="">
      <xdr:nvCxnSpPr>
        <xdr:cNvPr id="580" name="直線コネクタ 579"/>
        <xdr:cNvCxnSpPr/>
      </xdr:nvCxnSpPr>
      <xdr:spPr>
        <a:xfrm flipV="1">
          <a:off x="16318864" y="9547316"/>
          <a:ext cx="0"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81"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82" name="直線コネクタ 581"/>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64243</xdr:rowOff>
    </xdr:from>
    <xdr:ext cx="340478" cy="259045"/>
    <xdr:sp macro="" textlink="">
      <xdr:nvSpPr>
        <xdr:cNvPr id="583" name="【保健センター・保健所】&#10;有形固定資産減価償却率最大値テキスト"/>
        <xdr:cNvSpPr txBox="1"/>
      </xdr:nvSpPr>
      <xdr:spPr>
        <a:xfrm>
          <a:off x="16357600" y="932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117566</xdr:rowOff>
    </xdr:from>
    <xdr:to>
      <xdr:col>86</xdr:col>
      <xdr:colOff>25400</xdr:colOff>
      <xdr:row>55</xdr:row>
      <xdr:rowOff>117566</xdr:rowOff>
    </xdr:to>
    <xdr:cxnSp macro="">
      <xdr:nvCxnSpPr>
        <xdr:cNvPr id="584" name="直線コネクタ 583"/>
        <xdr:cNvCxnSpPr/>
      </xdr:nvCxnSpPr>
      <xdr:spPr>
        <a:xfrm>
          <a:off x="16230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58255</xdr:rowOff>
    </xdr:from>
    <xdr:ext cx="405111" cy="259045"/>
    <xdr:sp macro="" textlink="">
      <xdr:nvSpPr>
        <xdr:cNvPr id="585" name="【保健センター・保健所】&#10;有形固定資産減価償却率平均値テキスト"/>
        <xdr:cNvSpPr txBox="1"/>
      </xdr:nvSpPr>
      <xdr:spPr>
        <a:xfrm>
          <a:off x="16357600" y="10173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79828</xdr:rowOff>
    </xdr:from>
    <xdr:to>
      <xdr:col>85</xdr:col>
      <xdr:colOff>177800</xdr:colOff>
      <xdr:row>60</xdr:row>
      <xdr:rowOff>9978</xdr:rowOff>
    </xdr:to>
    <xdr:sp macro="" textlink="">
      <xdr:nvSpPr>
        <xdr:cNvPr id="586" name="フローチャート: 判断 585"/>
        <xdr:cNvSpPr/>
      </xdr:nvSpPr>
      <xdr:spPr>
        <a:xfrm>
          <a:off x="16268700" y="1019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587" name="フローチャート: 判断 586"/>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37374</xdr:rowOff>
    </xdr:from>
    <xdr:to>
      <xdr:col>76</xdr:col>
      <xdr:colOff>165100</xdr:colOff>
      <xdr:row>59</xdr:row>
      <xdr:rowOff>138974</xdr:rowOff>
    </xdr:to>
    <xdr:sp macro="" textlink="">
      <xdr:nvSpPr>
        <xdr:cNvPr id="588" name="フローチャート: 判断 587"/>
        <xdr:cNvSpPr/>
      </xdr:nvSpPr>
      <xdr:spPr>
        <a:xfrm>
          <a:off x="14541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52070</xdr:rowOff>
    </xdr:from>
    <xdr:to>
      <xdr:col>72</xdr:col>
      <xdr:colOff>38100</xdr:colOff>
      <xdr:row>59</xdr:row>
      <xdr:rowOff>153670</xdr:rowOff>
    </xdr:to>
    <xdr:sp macro="" textlink="">
      <xdr:nvSpPr>
        <xdr:cNvPr id="589" name="フローチャート: 判断 588"/>
        <xdr:cNvSpPr/>
      </xdr:nvSpPr>
      <xdr:spPr>
        <a:xfrm>
          <a:off x="13652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43906</xdr:rowOff>
    </xdr:from>
    <xdr:to>
      <xdr:col>67</xdr:col>
      <xdr:colOff>101600</xdr:colOff>
      <xdr:row>59</xdr:row>
      <xdr:rowOff>145506</xdr:rowOff>
    </xdr:to>
    <xdr:sp macro="" textlink="">
      <xdr:nvSpPr>
        <xdr:cNvPr id="590" name="フローチャート: 判断 589"/>
        <xdr:cNvSpPr/>
      </xdr:nvSpPr>
      <xdr:spPr>
        <a:xfrm>
          <a:off x="12763500" y="1015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1" name="テキスト ボックス 59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2" name="テキスト ボックス 59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3" name="テキスト ボックス 59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4" name="テキスト ボックス 59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5" name="テキスト ボックス 59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19413</xdr:rowOff>
    </xdr:from>
    <xdr:to>
      <xdr:col>72</xdr:col>
      <xdr:colOff>38100</xdr:colOff>
      <xdr:row>56</xdr:row>
      <xdr:rowOff>121013</xdr:rowOff>
    </xdr:to>
    <xdr:sp macro="" textlink="">
      <xdr:nvSpPr>
        <xdr:cNvPr id="596" name="楕円 595"/>
        <xdr:cNvSpPr/>
      </xdr:nvSpPr>
      <xdr:spPr>
        <a:xfrm>
          <a:off x="13652500" y="962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170197</xdr:rowOff>
    </xdr:from>
    <xdr:ext cx="405111" cy="259045"/>
    <xdr:sp macro="" textlink="">
      <xdr:nvSpPr>
        <xdr:cNvPr id="597" name="n_1aveValue【保健センター・保健所】&#10;有形固定資産減価償却率"/>
        <xdr:cNvSpPr txBox="1"/>
      </xdr:nvSpPr>
      <xdr:spPr>
        <a:xfrm>
          <a:off x="152660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155501</xdr:rowOff>
    </xdr:from>
    <xdr:ext cx="405111" cy="259045"/>
    <xdr:sp macro="" textlink="">
      <xdr:nvSpPr>
        <xdr:cNvPr id="598" name="n_2aveValue【保健センター・保健所】&#10;有形固定資産減価償却率"/>
        <xdr:cNvSpPr txBox="1"/>
      </xdr:nvSpPr>
      <xdr:spPr>
        <a:xfrm>
          <a:off x="14389744" y="992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144797</xdr:rowOff>
    </xdr:from>
    <xdr:ext cx="405111" cy="259045"/>
    <xdr:sp macro="" textlink="">
      <xdr:nvSpPr>
        <xdr:cNvPr id="599" name="n_3aveValue【保健センター・保健所】&#10;有形固定資産減価償却率"/>
        <xdr:cNvSpPr txBox="1"/>
      </xdr:nvSpPr>
      <xdr:spPr>
        <a:xfrm>
          <a:off x="13500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162033</xdr:rowOff>
    </xdr:from>
    <xdr:ext cx="405111" cy="259045"/>
    <xdr:sp macro="" textlink="">
      <xdr:nvSpPr>
        <xdr:cNvPr id="600" name="n_4aveValue【保健センター・保健所】&#10;有形固定資産減価償却率"/>
        <xdr:cNvSpPr txBox="1"/>
      </xdr:nvSpPr>
      <xdr:spPr>
        <a:xfrm>
          <a:off x="12611744" y="993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137540</xdr:rowOff>
    </xdr:from>
    <xdr:ext cx="405111" cy="259045"/>
    <xdr:sp macro="" textlink="">
      <xdr:nvSpPr>
        <xdr:cNvPr id="601" name="n_3mainValue【保健センター・保健所】&#10;有形固定資産減価償却率"/>
        <xdr:cNvSpPr txBox="1"/>
      </xdr:nvSpPr>
      <xdr:spPr>
        <a:xfrm>
          <a:off x="13500744" y="9395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2" name="正方形/長方形 60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3" name="正方形/長方形 60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4" name="正方形/長方形 60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5" name="正方形/長方形 60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6" name="正方形/長方形 60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7" name="正方形/長方形 60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8" name="正方形/長方形 60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9" name="正方形/長方形 60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0" name="テキスト ボックス 60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1" name="直線コネクタ 61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12" name="直線コネクタ 61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13" name="テキスト ボックス 61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14" name="直線コネクタ 61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15" name="テキスト ボックス 61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16" name="直線コネクタ 61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17" name="テキスト ボックス 61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18" name="直線コネクタ 61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19" name="テキスト ボックス 61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0" name="直線コネクタ 61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1" name="テキスト ボックス 62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98298</xdr:rowOff>
    </xdr:from>
    <xdr:to>
      <xdr:col>116</xdr:col>
      <xdr:colOff>62864</xdr:colOff>
      <xdr:row>63</xdr:row>
      <xdr:rowOff>68580</xdr:rowOff>
    </xdr:to>
    <xdr:cxnSp macro="">
      <xdr:nvCxnSpPr>
        <xdr:cNvPr id="623" name="直線コネクタ 622"/>
        <xdr:cNvCxnSpPr/>
      </xdr:nvCxnSpPr>
      <xdr:spPr>
        <a:xfrm flipV="1">
          <a:off x="22160864" y="9699498"/>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72407</xdr:rowOff>
    </xdr:from>
    <xdr:ext cx="469744" cy="259045"/>
    <xdr:sp macro="" textlink="">
      <xdr:nvSpPr>
        <xdr:cNvPr id="624" name="【保健センター・保健所】&#10;一人当たり面積最小値テキスト"/>
        <xdr:cNvSpPr txBox="1"/>
      </xdr:nvSpPr>
      <xdr:spPr>
        <a:xfrm>
          <a:off x="22199600"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68580</xdr:rowOff>
    </xdr:from>
    <xdr:to>
      <xdr:col>116</xdr:col>
      <xdr:colOff>152400</xdr:colOff>
      <xdr:row>63</xdr:row>
      <xdr:rowOff>68580</xdr:rowOff>
    </xdr:to>
    <xdr:cxnSp macro="">
      <xdr:nvCxnSpPr>
        <xdr:cNvPr id="625" name="直線コネクタ 624"/>
        <xdr:cNvCxnSpPr/>
      </xdr:nvCxnSpPr>
      <xdr:spPr>
        <a:xfrm>
          <a:off x="22072600" y="1086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44975</xdr:rowOff>
    </xdr:from>
    <xdr:ext cx="469744" cy="259045"/>
    <xdr:sp macro="" textlink="">
      <xdr:nvSpPr>
        <xdr:cNvPr id="626" name="【保健センター・保健所】&#10;一人当たり面積最大値テキスト"/>
        <xdr:cNvSpPr txBox="1"/>
      </xdr:nvSpPr>
      <xdr:spPr>
        <a:xfrm>
          <a:off x="22199600" y="9474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98298</xdr:rowOff>
    </xdr:from>
    <xdr:to>
      <xdr:col>116</xdr:col>
      <xdr:colOff>152400</xdr:colOff>
      <xdr:row>56</xdr:row>
      <xdr:rowOff>98298</xdr:rowOff>
    </xdr:to>
    <xdr:cxnSp macro="">
      <xdr:nvCxnSpPr>
        <xdr:cNvPr id="627" name="直線コネクタ 626"/>
        <xdr:cNvCxnSpPr/>
      </xdr:nvCxnSpPr>
      <xdr:spPr>
        <a:xfrm>
          <a:off x="22072600" y="969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167657</xdr:rowOff>
    </xdr:from>
    <xdr:ext cx="469744" cy="259045"/>
    <xdr:sp macro="" textlink="">
      <xdr:nvSpPr>
        <xdr:cNvPr id="628" name="【保健センター・保健所】&#10;一人当たり面積平均値テキスト"/>
        <xdr:cNvSpPr txBox="1"/>
      </xdr:nvSpPr>
      <xdr:spPr>
        <a:xfrm>
          <a:off x="22199600" y="1045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17780</xdr:rowOff>
    </xdr:from>
    <xdr:to>
      <xdr:col>116</xdr:col>
      <xdr:colOff>114300</xdr:colOff>
      <xdr:row>61</xdr:row>
      <xdr:rowOff>119380</xdr:rowOff>
    </xdr:to>
    <xdr:sp macro="" textlink="">
      <xdr:nvSpPr>
        <xdr:cNvPr id="629" name="フローチャート: 判断 628"/>
        <xdr:cNvSpPr/>
      </xdr:nvSpPr>
      <xdr:spPr>
        <a:xfrm>
          <a:off x="221107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17780</xdr:rowOff>
    </xdr:from>
    <xdr:to>
      <xdr:col>112</xdr:col>
      <xdr:colOff>38100</xdr:colOff>
      <xdr:row>61</xdr:row>
      <xdr:rowOff>119380</xdr:rowOff>
    </xdr:to>
    <xdr:sp macro="" textlink="">
      <xdr:nvSpPr>
        <xdr:cNvPr id="630" name="フローチャート: 判断 629"/>
        <xdr:cNvSpPr/>
      </xdr:nvSpPr>
      <xdr:spPr>
        <a:xfrm>
          <a:off x="21272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13208</xdr:rowOff>
    </xdr:from>
    <xdr:to>
      <xdr:col>107</xdr:col>
      <xdr:colOff>101600</xdr:colOff>
      <xdr:row>61</xdr:row>
      <xdr:rowOff>114808</xdr:rowOff>
    </xdr:to>
    <xdr:sp macro="" textlink="">
      <xdr:nvSpPr>
        <xdr:cNvPr id="631" name="フローチャート: 判断 630"/>
        <xdr:cNvSpPr/>
      </xdr:nvSpPr>
      <xdr:spPr>
        <a:xfrm>
          <a:off x="20383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61214</xdr:rowOff>
    </xdr:from>
    <xdr:to>
      <xdr:col>102</xdr:col>
      <xdr:colOff>165100</xdr:colOff>
      <xdr:row>61</xdr:row>
      <xdr:rowOff>162814</xdr:rowOff>
    </xdr:to>
    <xdr:sp macro="" textlink="">
      <xdr:nvSpPr>
        <xdr:cNvPr id="632" name="フローチャート: 判断 631"/>
        <xdr:cNvSpPr/>
      </xdr:nvSpPr>
      <xdr:spPr>
        <a:xfrm>
          <a:off x="19494500" y="1051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31496</xdr:rowOff>
    </xdr:from>
    <xdr:to>
      <xdr:col>98</xdr:col>
      <xdr:colOff>38100</xdr:colOff>
      <xdr:row>61</xdr:row>
      <xdr:rowOff>133096</xdr:rowOff>
    </xdr:to>
    <xdr:sp macro="" textlink="">
      <xdr:nvSpPr>
        <xdr:cNvPr id="633" name="フローチャート: 判断 632"/>
        <xdr:cNvSpPr/>
      </xdr:nvSpPr>
      <xdr:spPr>
        <a:xfrm>
          <a:off x="18605500" y="1048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4" name="テキスト ボックス 63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5" name="テキスト ボックス 63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6" name="テキスト ボックス 63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7" name="テキスト ボックス 63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38" name="テキスト ボックス 63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61</xdr:row>
      <xdr:rowOff>36068</xdr:rowOff>
    </xdr:from>
    <xdr:to>
      <xdr:col>102</xdr:col>
      <xdr:colOff>165100</xdr:colOff>
      <xdr:row>61</xdr:row>
      <xdr:rowOff>137668</xdr:rowOff>
    </xdr:to>
    <xdr:sp macro="" textlink="">
      <xdr:nvSpPr>
        <xdr:cNvPr id="639" name="楕円 638"/>
        <xdr:cNvSpPr/>
      </xdr:nvSpPr>
      <xdr:spPr>
        <a:xfrm>
          <a:off x="19494500" y="1049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135907</xdr:rowOff>
    </xdr:from>
    <xdr:ext cx="469744" cy="259045"/>
    <xdr:sp macro="" textlink="">
      <xdr:nvSpPr>
        <xdr:cNvPr id="640" name="n_1aveValue【保健センター・保健所】&#10;一人当たり面積"/>
        <xdr:cNvSpPr txBox="1"/>
      </xdr:nvSpPr>
      <xdr:spPr>
        <a:xfrm>
          <a:off x="210757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131335</xdr:rowOff>
    </xdr:from>
    <xdr:ext cx="469744" cy="259045"/>
    <xdr:sp macro="" textlink="">
      <xdr:nvSpPr>
        <xdr:cNvPr id="641" name="n_2aveValue【保健センター・保健所】&#10;一人当たり面積"/>
        <xdr:cNvSpPr txBox="1"/>
      </xdr:nvSpPr>
      <xdr:spPr>
        <a:xfrm>
          <a:off x="20199427" y="1024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153941</xdr:rowOff>
    </xdr:from>
    <xdr:ext cx="469744" cy="259045"/>
    <xdr:sp macro="" textlink="">
      <xdr:nvSpPr>
        <xdr:cNvPr id="642" name="n_3aveValue【保健センター・保健所】&#10;一人当たり面積"/>
        <xdr:cNvSpPr txBox="1"/>
      </xdr:nvSpPr>
      <xdr:spPr>
        <a:xfrm>
          <a:off x="19310427" y="1061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149623</xdr:rowOff>
    </xdr:from>
    <xdr:ext cx="469744" cy="259045"/>
    <xdr:sp macro="" textlink="">
      <xdr:nvSpPr>
        <xdr:cNvPr id="643" name="n_4aveValue【保健センター・保健所】&#10;一人当たり面積"/>
        <xdr:cNvSpPr txBox="1"/>
      </xdr:nvSpPr>
      <xdr:spPr>
        <a:xfrm>
          <a:off x="18421427" y="1026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154195</xdr:rowOff>
    </xdr:from>
    <xdr:ext cx="469744" cy="259045"/>
    <xdr:sp macro="" textlink="">
      <xdr:nvSpPr>
        <xdr:cNvPr id="644" name="n_3mainValue【保健センター・保健所】&#10;一人当たり面積"/>
        <xdr:cNvSpPr txBox="1"/>
      </xdr:nvSpPr>
      <xdr:spPr>
        <a:xfrm>
          <a:off x="19310427" y="1026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45" name="正方形/長方形 64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46" name="正方形/長方形 64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47" name="正方形/長方形 64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48" name="正方形/長方形 64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49" name="正方形/長方形 64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50" name="正方形/長方形 64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51" name="正方形/長方形 65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2" name="正方形/長方形 65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53" name="テキスト ボックス 65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54" name="直線コネクタ 65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55" name="テキスト ボックス 65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56" name="直線コネクタ 65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57" name="テキスト ボックス 656"/>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58" name="直線コネクタ 65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59" name="テキスト ボックス 65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60" name="直線コネクタ 65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61" name="テキスト ボックス 66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62" name="直線コネクタ 66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63" name="テキスト ボックス 66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64" name="直線コネクタ 66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65" name="テキスト ボックス 664"/>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66" name="直線コネクタ 66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67" name="テキスト ボックス 666"/>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6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38100</xdr:rowOff>
    </xdr:from>
    <xdr:to>
      <xdr:col>85</xdr:col>
      <xdr:colOff>126364</xdr:colOff>
      <xdr:row>86</xdr:row>
      <xdr:rowOff>114300</xdr:rowOff>
    </xdr:to>
    <xdr:cxnSp macro="">
      <xdr:nvCxnSpPr>
        <xdr:cNvPr id="669" name="直線コネクタ 668"/>
        <xdr:cNvCxnSpPr/>
      </xdr:nvCxnSpPr>
      <xdr:spPr>
        <a:xfrm flipV="1">
          <a:off x="16318864" y="132397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70" name="【消防施設】&#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71" name="直線コネクタ 670"/>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156227</xdr:rowOff>
    </xdr:from>
    <xdr:ext cx="405111" cy="259045"/>
    <xdr:sp macro="" textlink="">
      <xdr:nvSpPr>
        <xdr:cNvPr id="672" name="【消防施設】&#10;有形固定資産減価償却率最大値テキスト"/>
        <xdr:cNvSpPr txBox="1"/>
      </xdr:nvSpPr>
      <xdr:spPr>
        <a:xfrm>
          <a:off x="16357600" y="1301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38100</xdr:rowOff>
    </xdr:from>
    <xdr:to>
      <xdr:col>86</xdr:col>
      <xdr:colOff>25400</xdr:colOff>
      <xdr:row>77</xdr:row>
      <xdr:rowOff>38100</xdr:rowOff>
    </xdr:to>
    <xdr:cxnSp macro="">
      <xdr:nvCxnSpPr>
        <xdr:cNvPr id="673" name="直線コネクタ 672"/>
        <xdr:cNvCxnSpPr/>
      </xdr:nvCxnSpPr>
      <xdr:spPr>
        <a:xfrm>
          <a:off x="16230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91457</xdr:rowOff>
    </xdr:from>
    <xdr:ext cx="405111" cy="259045"/>
    <xdr:sp macro="" textlink="">
      <xdr:nvSpPr>
        <xdr:cNvPr id="674" name="【消防施設】&#10;有形固定資産減価償却率平均値テキスト"/>
        <xdr:cNvSpPr txBox="1"/>
      </xdr:nvSpPr>
      <xdr:spPr>
        <a:xfrm>
          <a:off x="16357600" y="1415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675" name="フローチャート: 判断 674"/>
        <xdr:cNvSpPr/>
      </xdr:nvSpPr>
      <xdr:spPr>
        <a:xfrm>
          <a:off x="16268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74930</xdr:rowOff>
    </xdr:from>
    <xdr:to>
      <xdr:col>81</xdr:col>
      <xdr:colOff>101600</xdr:colOff>
      <xdr:row>83</xdr:row>
      <xdr:rowOff>5080</xdr:rowOff>
    </xdr:to>
    <xdr:sp macro="" textlink="">
      <xdr:nvSpPr>
        <xdr:cNvPr id="676" name="フローチャート: 判断 675"/>
        <xdr:cNvSpPr/>
      </xdr:nvSpPr>
      <xdr:spPr>
        <a:xfrm>
          <a:off x="15430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80645</xdr:rowOff>
    </xdr:from>
    <xdr:to>
      <xdr:col>76</xdr:col>
      <xdr:colOff>165100</xdr:colOff>
      <xdr:row>83</xdr:row>
      <xdr:rowOff>10795</xdr:rowOff>
    </xdr:to>
    <xdr:sp macro="" textlink="">
      <xdr:nvSpPr>
        <xdr:cNvPr id="677" name="フローチャート: 判断 676"/>
        <xdr:cNvSpPr/>
      </xdr:nvSpPr>
      <xdr:spPr>
        <a:xfrm>
          <a:off x="14541500" y="141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113030</xdr:rowOff>
    </xdr:from>
    <xdr:to>
      <xdr:col>72</xdr:col>
      <xdr:colOff>38100</xdr:colOff>
      <xdr:row>82</xdr:row>
      <xdr:rowOff>43180</xdr:rowOff>
    </xdr:to>
    <xdr:sp macro="" textlink="">
      <xdr:nvSpPr>
        <xdr:cNvPr id="678" name="フローチャート: 判断 677"/>
        <xdr:cNvSpPr/>
      </xdr:nvSpPr>
      <xdr:spPr>
        <a:xfrm>
          <a:off x="13652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143511</xdr:rowOff>
    </xdr:from>
    <xdr:to>
      <xdr:col>67</xdr:col>
      <xdr:colOff>101600</xdr:colOff>
      <xdr:row>82</xdr:row>
      <xdr:rowOff>73661</xdr:rowOff>
    </xdr:to>
    <xdr:sp macro="" textlink="">
      <xdr:nvSpPr>
        <xdr:cNvPr id="679" name="フローチャート: 判断 678"/>
        <xdr:cNvSpPr/>
      </xdr:nvSpPr>
      <xdr:spPr>
        <a:xfrm>
          <a:off x="12763500" y="140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80" name="テキスト ボックス 67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81" name="テキスト ボックス 68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82" name="テキスト ボックス 68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83" name="テキスト ボックス 68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84" name="テキスト ボックス 68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97789</xdr:rowOff>
    </xdr:from>
    <xdr:to>
      <xdr:col>72</xdr:col>
      <xdr:colOff>38100</xdr:colOff>
      <xdr:row>81</xdr:row>
      <xdr:rowOff>27939</xdr:rowOff>
    </xdr:to>
    <xdr:sp macro="" textlink="">
      <xdr:nvSpPr>
        <xdr:cNvPr id="685" name="楕円 684"/>
        <xdr:cNvSpPr/>
      </xdr:nvSpPr>
      <xdr:spPr>
        <a:xfrm>
          <a:off x="13652500" y="1381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21607</xdr:rowOff>
    </xdr:from>
    <xdr:ext cx="405111" cy="259045"/>
    <xdr:sp macro="" textlink="">
      <xdr:nvSpPr>
        <xdr:cNvPr id="686" name="n_1aveValue【消防施設】&#10;有形固定資産減価償却率"/>
        <xdr:cNvSpPr txBox="1"/>
      </xdr:nvSpPr>
      <xdr:spPr>
        <a:xfrm>
          <a:off x="15266044" y="1390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27322</xdr:rowOff>
    </xdr:from>
    <xdr:ext cx="405111" cy="259045"/>
    <xdr:sp macro="" textlink="">
      <xdr:nvSpPr>
        <xdr:cNvPr id="687" name="n_2aveValue【消防施設】&#10;有形固定資産減価償却率"/>
        <xdr:cNvSpPr txBox="1"/>
      </xdr:nvSpPr>
      <xdr:spPr>
        <a:xfrm>
          <a:off x="14389744" y="1391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34307</xdr:rowOff>
    </xdr:from>
    <xdr:ext cx="405111" cy="259045"/>
    <xdr:sp macro="" textlink="">
      <xdr:nvSpPr>
        <xdr:cNvPr id="688" name="n_3aveValue【消防施設】&#10;有形固定資産減価償却率"/>
        <xdr:cNvSpPr txBox="1"/>
      </xdr:nvSpPr>
      <xdr:spPr>
        <a:xfrm>
          <a:off x="135007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90188</xdr:rowOff>
    </xdr:from>
    <xdr:ext cx="405111" cy="259045"/>
    <xdr:sp macro="" textlink="">
      <xdr:nvSpPr>
        <xdr:cNvPr id="689" name="n_4aveValue【消防施設】&#10;有形固定資産減価償却率"/>
        <xdr:cNvSpPr txBox="1"/>
      </xdr:nvSpPr>
      <xdr:spPr>
        <a:xfrm>
          <a:off x="12611744" y="1380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44466</xdr:rowOff>
    </xdr:from>
    <xdr:ext cx="405111" cy="259045"/>
    <xdr:sp macro="" textlink="">
      <xdr:nvSpPr>
        <xdr:cNvPr id="690" name="n_3mainValue【消防施設】&#10;有形固定資産減価償却率"/>
        <xdr:cNvSpPr txBox="1"/>
      </xdr:nvSpPr>
      <xdr:spPr>
        <a:xfrm>
          <a:off x="13500744" y="1358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91" name="正方形/長方形 69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2" name="正方形/長方形 69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3" name="正方形/長方形 69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4" name="正方形/長方形 69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5" name="正方形/長方形 69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6" name="正方形/長方形 69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7" name="正方形/長方形 69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8" name="正方形/長方形 69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9" name="テキスト ボックス 69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00" name="直線コネクタ 69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01" name="直線コネクタ 70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02" name="テキスト ボックス 70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03" name="直線コネクタ 70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04" name="テキスト ボックス 70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5" name="直線コネクタ 70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6" name="テキスト ボックス 70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7" name="直線コネクタ 70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8" name="テキスト ボックス 70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9" name="直線コネクタ 70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10" name="テキスト ボックス 70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11" name="直線コネクタ 71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12" name="テキスト ボックス 71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140970</xdr:rowOff>
    </xdr:from>
    <xdr:to>
      <xdr:col>116</xdr:col>
      <xdr:colOff>62864</xdr:colOff>
      <xdr:row>86</xdr:row>
      <xdr:rowOff>99061</xdr:rowOff>
    </xdr:to>
    <xdr:cxnSp macro="">
      <xdr:nvCxnSpPr>
        <xdr:cNvPr id="714" name="直線コネクタ 713"/>
        <xdr:cNvCxnSpPr/>
      </xdr:nvCxnSpPr>
      <xdr:spPr>
        <a:xfrm flipV="1">
          <a:off x="22160864" y="13342620"/>
          <a:ext cx="0" cy="1501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715" name="【消防施設】&#10;一人当たり面積最小値テキスト"/>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716" name="直線コネクタ 715"/>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87647</xdr:rowOff>
    </xdr:from>
    <xdr:ext cx="469744" cy="259045"/>
    <xdr:sp macro="" textlink="">
      <xdr:nvSpPr>
        <xdr:cNvPr id="717" name="【消防施設】&#10;一人当たり面積最大値テキスト"/>
        <xdr:cNvSpPr txBox="1"/>
      </xdr:nvSpPr>
      <xdr:spPr>
        <a:xfrm>
          <a:off x="2219960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140970</xdr:rowOff>
    </xdr:from>
    <xdr:to>
      <xdr:col>116</xdr:col>
      <xdr:colOff>152400</xdr:colOff>
      <xdr:row>77</xdr:row>
      <xdr:rowOff>140970</xdr:rowOff>
    </xdr:to>
    <xdr:cxnSp macro="">
      <xdr:nvCxnSpPr>
        <xdr:cNvPr id="718" name="直線コネクタ 717"/>
        <xdr:cNvCxnSpPr/>
      </xdr:nvCxnSpPr>
      <xdr:spPr>
        <a:xfrm>
          <a:off x="22072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154322</xdr:rowOff>
    </xdr:from>
    <xdr:ext cx="469744" cy="259045"/>
    <xdr:sp macro="" textlink="">
      <xdr:nvSpPr>
        <xdr:cNvPr id="719" name="【消防施設】&#10;一人当たり面積平均値テキスト"/>
        <xdr:cNvSpPr txBox="1"/>
      </xdr:nvSpPr>
      <xdr:spPr>
        <a:xfrm>
          <a:off x="22199600" y="14384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4445</xdr:rowOff>
    </xdr:from>
    <xdr:to>
      <xdr:col>116</xdr:col>
      <xdr:colOff>114300</xdr:colOff>
      <xdr:row>84</xdr:row>
      <xdr:rowOff>106045</xdr:rowOff>
    </xdr:to>
    <xdr:sp macro="" textlink="">
      <xdr:nvSpPr>
        <xdr:cNvPr id="720" name="フローチャート: 判断 719"/>
        <xdr:cNvSpPr/>
      </xdr:nvSpPr>
      <xdr:spPr>
        <a:xfrm>
          <a:off x="22110700" y="1440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168275</xdr:rowOff>
    </xdr:from>
    <xdr:to>
      <xdr:col>112</xdr:col>
      <xdr:colOff>38100</xdr:colOff>
      <xdr:row>84</xdr:row>
      <xdr:rowOff>98425</xdr:rowOff>
    </xdr:to>
    <xdr:sp macro="" textlink="">
      <xdr:nvSpPr>
        <xdr:cNvPr id="721" name="フローチャート: 判断 720"/>
        <xdr:cNvSpPr/>
      </xdr:nvSpPr>
      <xdr:spPr>
        <a:xfrm>
          <a:off x="21272500" y="1439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722" name="フローチャート: 判断 721"/>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636</xdr:rowOff>
    </xdr:from>
    <xdr:to>
      <xdr:col>102</xdr:col>
      <xdr:colOff>165100</xdr:colOff>
      <xdr:row>84</xdr:row>
      <xdr:rowOff>102236</xdr:rowOff>
    </xdr:to>
    <xdr:sp macro="" textlink="">
      <xdr:nvSpPr>
        <xdr:cNvPr id="723" name="フローチャート: 判断 722"/>
        <xdr:cNvSpPr/>
      </xdr:nvSpPr>
      <xdr:spPr>
        <a:xfrm>
          <a:off x="19494500" y="144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38736</xdr:rowOff>
    </xdr:from>
    <xdr:to>
      <xdr:col>98</xdr:col>
      <xdr:colOff>38100</xdr:colOff>
      <xdr:row>84</xdr:row>
      <xdr:rowOff>140336</xdr:rowOff>
    </xdr:to>
    <xdr:sp macro="" textlink="">
      <xdr:nvSpPr>
        <xdr:cNvPr id="724" name="フローチャート: 判断 723"/>
        <xdr:cNvSpPr/>
      </xdr:nvSpPr>
      <xdr:spPr>
        <a:xfrm>
          <a:off x="186055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5" name="テキスト ボックス 72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6" name="テキスト ボックス 72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7" name="テキスト ボックス 72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8" name="テキスト ボックス 72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9" name="テキスト ボックス 72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83</xdr:row>
      <xdr:rowOff>52070</xdr:rowOff>
    </xdr:from>
    <xdr:to>
      <xdr:col>102</xdr:col>
      <xdr:colOff>165100</xdr:colOff>
      <xdr:row>83</xdr:row>
      <xdr:rowOff>153670</xdr:rowOff>
    </xdr:to>
    <xdr:sp macro="" textlink="">
      <xdr:nvSpPr>
        <xdr:cNvPr id="730" name="楕円 729"/>
        <xdr:cNvSpPr/>
      </xdr:nvSpPr>
      <xdr:spPr>
        <a:xfrm>
          <a:off x="19494500" y="1428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114952</xdr:rowOff>
    </xdr:from>
    <xdr:ext cx="469744" cy="259045"/>
    <xdr:sp macro="" textlink="">
      <xdr:nvSpPr>
        <xdr:cNvPr id="731" name="n_1aveValue【消防施設】&#10;一人当たり面積"/>
        <xdr:cNvSpPr txBox="1"/>
      </xdr:nvSpPr>
      <xdr:spPr>
        <a:xfrm>
          <a:off x="21075727" y="1417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732" name="n_2aveValue【消防施設】&#10;一人当たり面積"/>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93363</xdr:rowOff>
    </xdr:from>
    <xdr:ext cx="469744" cy="259045"/>
    <xdr:sp macro="" textlink="">
      <xdr:nvSpPr>
        <xdr:cNvPr id="733" name="n_3aveValue【消防施設】&#10;一人当たり面積"/>
        <xdr:cNvSpPr txBox="1"/>
      </xdr:nvSpPr>
      <xdr:spPr>
        <a:xfrm>
          <a:off x="19310427" y="1449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156863</xdr:rowOff>
    </xdr:from>
    <xdr:ext cx="469744" cy="259045"/>
    <xdr:sp macro="" textlink="">
      <xdr:nvSpPr>
        <xdr:cNvPr id="734" name="n_4aveValue【消防施設】&#10;一人当たり面積"/>
        <xdr:cNvSpPr txBox="1"/>
      </xdr:nvSpPr>
      <xdr:spPr>
        <a:xfrm>
          <a:off x="18421427" y="1421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170197</xdr:rowOff>
    </xdr:from>
    <xdr:ext cx="469744" cy="259045"/>
    <xdr:sp macro="" textlink="">
      <xdr:nvSpPr>
        <xdr:cNvPr id="735" name="n_3mainValue【消防施設】&#10;一人当たり面積"/>
        <xdr:cNvSpPr txBox="1"/>
      </xdr:nvSpPr>
      <xdr:spPr>
        <a:xfrm>
          <a:off x="19310427" y="140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7" name="直線コネクタ 74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8" name="テキスト ボックス 747"/>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9" name="直線コネクタ 74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0" name="テキスト ボックス 74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1" name="直線コネクタ 75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2" name="テキスト ボックス 75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3" name="直線コネクタ 75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4" name="テキスト ボックス 75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5" name="直線コネクタ 75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6" name="テキスト ボックス 75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7" name="直線コネクタ 75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8" name="テキスト ボックス 757"/>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9" name="直線コネクタ 75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761" name="直線コネクタ 760"/>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2"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3" name="直線コネクタ 762"/>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764" name="【庁舎】&#10;有形固定資産減価償却率最大値テキスト"/>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765" name="直線コネクタ 764"/>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15620</xdr:rowOff>
    </xdr:from>
    <xdr:ext cx="405111" cy="259045"/>
    <xdr:sp macro="" textlink="">
      <xdr:nvSpPr>
        <xdr:cNvPr id="766" name="【庁舎】&#10;有形固定資産減価償却率平均値テキスト"/>
        <xdr:cNvSpPr txBox="1"/>
      </xdr:nvSpPr>
      <xdr:spPr>
        <a:xfrm>
          <a:off x="16357600" y="1784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164193</xdr:rowOff>
    </xdr:from>
    <xdr:to>
      <xdr:col>85</xdr:col>
      <xdr:colOff>177800</xdr:colOff>
      <xdr:row>105</xdr:row>
      <xdr:rowOff>94343</xdr:rowOff>
    </xdr:to>
    <xdr:sp macro="" textlink="">
      <xdr:nvSpPr>
        <xdr:cNvPr id="767" name="フローチャート: 判断 766"/>
        <xdr:cNvSpPr/>
      </xdr:nvSpPr>
      <xdr:spPr>
        <a:xfrm>
          <a:off x="162687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142966</xdr:rowOff>
    </xdr:from>
    <xdr:to>
      <xdr:col>81</xdr:col>
      <xdr:colOff>101600</xdr:colOff>
      <xdr:row>105</xdr:row>
      <xdr:rowOff>73116</xdr:rowOff>
    </xdr:to>
    <xdr:sp macro="" textlink="">
      <xdr:nvSpPr>
        <xdr:cNvPr id="768" name="フローチャート: 判断 767"/>
        <xdr:cNvSpPr/>
      </xdr:nvSpPr>
      <xdr:spPr>
        <a:xfrm>
          <a:off x="15430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128270</xdr:rowOff>
    </xdr:from>
    <xdr:to>
      <xdr:col>76</xdr:col>
      <xdr:colOff>165100</xdr:colOff>
      <xdr:row>105</xdr:row>
      <xdr:rowOff>58420</xdr:rowOff>
    </xdr:to>
    <xdr:sp macro="" textlink="">
      <xdr:nvSpPr>
        <xdr:cNvPr id="769" name="フローチャート: 判断 768"/>
        <xdr:cNvSpPr/>
      </xdr:nvSpPr>
      <xdr:spPr>
        <a:xfrm>
          <a:off x="14541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160927</xdr:rowOff>
    </xdr:from>
    <xdr:to>
      <xdr:col>72</xdr:col>
      <xdr:colOff>38100</xdr:colOff>
      <xdr:row>105</xdr:row>
      <xdr:rowOff>91077</xdr:rowOff>
    </xdr:to>
    <xdr:sp macro="" textlink="">
      <xdr:nvSpPr>
        <xdr:cNvPr id="770" name="フローチャート: 判断 769"/>
        <xdr:cNvSpPr/>
      </xdr:nvSpPr>
      <xdr:spPr>
        <a:xfrm>
          <a:off x="13652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152763</xdr:rowOff>
    </xdr:from>
    <xdr:to>
      <xdr:col>67</xdr:col>
      <xdr:colOff>101600</xdr:colOff>
      <xdr:row>105</xdr:row>
      <xdr:rowOff>82913</xdr:rowOff>
    </xdr:to>
    <xdr:sp macro="" textlink="">
      <xdr:nvSpPr>
        <xdr:cNvPr id="771" name="フローチャート: 判断 770"/>
        <xdr:cNvSpPr/>
      </xdr:nvSpPr>
      <xdr:spPr>
        <a:xfrm>
          <a:off x="12763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23768</xdr:rowOff>
    </xdr:from>
    <xdr:to>
      <xdr:col>85</xdr:col>
      <xdr:colOff>177800</xdr:colOff>
      <xdr:row>105</xdr:row>
      <xdr:rowOff>125368</xdr:rowOff>
    </xdr:to>
    <xdr:sp macro="" textlink="">
      <xdr:nvSpPr>
        <xdr:cNvPr id="777" name="楕円 776"/>
        <xdr:cNvSpPr/>
      </xdr:nvSpPr>
      <xdr:spPr>
        <a:xfrm>
          <a:off x="16268700" y="1802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2195</xdr:rowOff>
    </xdr:from>
    <xdr:ext cx="405111" cy="259045"/>
    <xdr:sp macro="" textlink="">
      <xdr:nvSpPr>
        <xdr:cNvPr id="778" name="【庁舎】&#10;有形固定資産減価償却率該当値テキスト"/>
        <xdr:cNvSpPr txBox="1"/>
      </xdr:nvSpPr>
      <xdr:spPr>
        <a:xfrm>
          <a:off x="16357600" y="1800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151130</xdr:rowOff>
    </xdr:from>
    <xdr:to>
      <xdr:col>81</xdr:col>
      <xdr:colOff>101600</xdr:colOff>
      <xdr:row>105</xdr:row>
      <xdr:rowOff>81280</xdr:rowOff>
    </xdr:to>
    <xdr:sp macro="" textlink="">
      <xdr:nvSpPr>
        <xdr:cNvPr id="779" name="楕円 778"/>
        <xdr:cNvSpPr/>
      </xdr:nvSpPr>
      <xdr:spPr>
        <a:xfrm>
          <a:off x="15430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30480</xdr:rowOff>
    </xdr:from>
    <xdr:to>
      <xdr:col>85</xdr:col>
      <xdr:colOff>127000</xdr:colOff>
      <xdr:row>105</xdr:row>
      <xdr:rowOff>74568</xdr:rowOff>
    </xdr:to>
    <xdr:cxnSp macro="">
      <xdr:nvCxnSpPr>
        <xdr:cNvPr id="780" name="直線コネクタ 779"/>
        <xdr:cNvCxnSpPr/>
      </xdr:nvCxnSpPr>
      <xdr:spPr>
        <a:xfrm>
          <a:off x="15481300" y="18032730"/>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141332</xdr:rowOff>
    </xdr:from>
    <xdr:to>
      <xdr:col>76</xdr:col>
      <xdr:colOff>165100</xdr:colOff>
      <xdr:row>105</xdr:row>
      <xdr:rowOff>71482</xdr:rowOff>
    </xdr:to>
    <xdr:sp macro="" textlink="">
      <xdr:nvSpPr>
        <xdr:cNvPr id="781" name="楕円 780"/>
        <xdr:cNvSpPr/>
      </xdr:nvSpPr>
      <xdr:spPr>
        <a:xfrm>
          <a:off x="14541500" y="1797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20682</xdr:rowOff>
    </xdr:from>
    <xdr:to>
      <xdr:col>81</xdr:col>
      <xdr:colOff>50800</xdr:colOff>
      <xdr:row>105</xdr:row>
      <xdr:rowOff>30480</xdr:rowOff>
    </xdr:to>
    <xdr:cxnSp macro="">
      <xdr:nvCxnSpPr>
        <xdr:cNvPr id="782" name="直線コネクタ 781"/>
        <xdr:cNvCxnSpPr/>
      </xdr:nvCxnSpPr>
      <xdr:spPr>
        <a:xfrm>
          <a:off x="14592300" y="18022932"/>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108676</xdr:rowOff>
    </xdr:from>
    <xdr:to>
      <xdr:col>72</xdr:col>
      <xdr:colOff>38100</xdr:colOff>
      <xdr:row>105</xdr:row>
      <xdr:rowOff>38826</xdr:rowOff>
    </xdr:to>
    <xdr:sp macro="" textlink="">
      <xdr:nvSpPr>
        <xdr:cNvPr id="783" name="楕円 782"/>
        <xdr:cNvSpPr/>
      </xdr:nvSpPr>
      <xdr:spPr>
        <a:xfrm>
          <a:off x="13652500" y="1793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159476</xdr:rowOff>
    </xdr:from>
    <xdr:to>
      <xdr:col>76</xdr:col>
      <xdr:colOff>114300</xdr:colOff>
      <xdr:row>105</xdr:row>
      <xdr:rowOff>20682</xdr:rowOff>
    </xdr:to>
    <xdr:cxnSp macro="">
      <xdr:nvCxnSpPr>
        <xdr:cNvPr id="784" name="直線コネクタ 783"/>
        <xdr:cNvCxnSpPr/>
      </xdr:nvCxnSpPr>
      <xdr:spPr>
        <a:xfrm>
          <a:off x="13703300" y="17990276"/>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89643</xdr:rowOff>
    </xdr:from>
    <xdr:ext cx="405111" cy="259045"/>
    <xdr:sp macro="" textlink="">
      <xdr:nvSpPr>
        <xdr:cNvPr id="785" name="n_1aveValue【庁舎】&#10;有形固定資産減価償却率"/>
        <xdr:cNvSpPr txBox="1"/>
      </xdr:nvSpPr>
      <xdr:spPr>
        <a:xfrm>
          <a:off x="15266044" y="177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74947</xdr:rowOff>
    </xdr:from>
    <xdr:ext cx="405111" cy="259045"/>
    <xdr:sp macro="" textlink="">
      <xdr:nvSpPr>
        <xdr:cNvPr id="786" name="n_2aveValue【庁舎】&#10;有形固定資産減価償却率"/>
        <xdr:cNvSpPr txBox="1"/>
      </xdr:nvSpPr>
      <xdr:spPr>
        <a:xfrm>
          <a:off x="14389744"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82204</xdr:rowOff>
    </xdr:from>
    <xdr:ext cx="405111" cy="259045"/>
    <xdr:sp macro="" textlink="">
      <xdr:nvSpPr>
        <xdr:cNvPr id="787" name="n_3aveValue【庁舎】&#10;有形固定資産減価償却率"/>
        <xdr:cNvSpPr txBox="1"/>
      </xdr:nvSpPr>
      <xdr:spPr>
        <a:xfrm>
          <a:off x="13500744" y="1808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99440</xdr:rowOff>
    </xdr:from>
    <xdr:ext cx="405111" cy="259045"/>
    <xdr:sp macro="" textlink="">
      <xdr:nvSpPr>
        <xdr:cNvPr id="788" name="n_4aveValue【庁舎】&#10;有形固定資産減価償却率"/>
        <xdr:cNvSpPr txBox="1"/>
      </xdr:nvSpPr>
      <xdr:spPr>
        <a:xfrm>
          <a:off x="126117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72407</xdr:rowOff>
    </xdr:from>
    <xdr:ext cx="405111" cy="259045"/>
    <xdr:sp macro="" textlink="">
      <xdr:nvSpPr>
        <xdr:cNvPr id="789" name="n_1mainValue【庁舎】&#10;有形固定資産減価償却率"/>
        <xdr:cNvSpPr txBox="1"/>
      </xdr:nvSpPr>
      <xdr:spPr>
        <a:xfrm>
          <a:off x="152660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62609</xdr:rowOff>
    </xdr:from>
    <xdr:ext cx="405111" cy="259045"/>
    <xdr:sp macro="" textlink="">
      <xdr:nvSpPr>
        <xdr:cNvPr id="790" name="n_2mainValue【庁舎】&#10;有形固定資産減価償却率"/>
        <xdr:cNvSpPr txBox="1"/>
      </xdr:nvSpPr>
      <xdr:spPr>
        <a:xfrm>
          <a:off x="14389744" y="1806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55353</xdr:rowOff>
    </xdr:from>
    <xdr:ext cx="405111" cy="259045"/>
    <xdr:sp macro="" textlink="">
      <xdr:nvSpPr>
        <xdr:cNvPr id="791" name="n_3mainValue【庁舎】&#10;有形固定資産減価償却率"/>
        <xdr:cNvSpPr txBox="1"/>
      </xdr:nvSpPr>
      <xdr:spPr>
        <a:xfrm>
          <a:off x="13500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2" name="正方形/長方形 7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3" name="正方形/長方形 7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4" name="正方形/長方形 7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5" name="正方形/長方形 7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6" name="正方形/長方形 7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7" name="正方形/長方形 7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8" name="正方形/長方形 7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9" name="正方形/長方形 79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0" name="テキスト ボックス 7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1" name="直線コネクタ 8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2" name="直線コネクタ 80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3" name="テキスト ボックス 80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4" name="直線コネクタ 80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5" name="テキスト ボックス 80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6" name="直線コネクタ 80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7" name="テキスト ボックス 80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8" name="直線コネクタ 80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9" name="テキスト ボックス 80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0" name="直線コネクタ 80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1" name="テキスト ボックス 81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2" name="直線コネクタ 81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813" name="テキスト ボックス 812"/>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15" name="テキスト ボックス 814"/>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109</xdr:row>
      <xdr:rowOff>27214</xdr:rowOff>
    </xdr:to>
    <xdr:cxnSp macro="">
      <xdr:nvCxnSpPr>
        <xdr:cNvPr id="817" name="直線コネクタ 816"/>
        <xdr:cNvCxnSpPr/>
      </xdr:nvCxnSpPr>
      <xdr:spPr>
        <a:xfrm flipV="1">
          <a:off x="22160864" y="17198339"/>
          <a:ext cx="0" cy="1516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818" name="【庁舎】&#10;一人当たり面積最小値テキスト"/>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819" name="直線コネクタ 818"/>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820" name="【庁舎】&#10;一人当たり面積最大値テキスト"/>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821" name="直線コネクタ 820"/>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63626</xdr:rowOff>
    </xdr:from>
    <xdr:ext cx="469744" cy="259045"/>
    <xdr:sp macro="" textlink="">
      <xdr:nvSpPr>
        <xdr:cNvPr id="822" name="【庁舎】&#10;一人当たり面積平均値テキスト"/>
        <xdr:cNvSpPr txBox="1"/>
      </xdr:nvSpPr>
      <xdr:spPr>
        <a:xfrm>
          <a:off x="22199600" y="18408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40749</xdr:rowOff>
    </xdr:from>
    <xdr:to>
      <xdr:col>116</xdr:col>
      <xdr:colOff>114300</xdr:colOff>
      <xdr:row>108</xdr:row>
      <xdr:rowOff>142349</xdr:rowOff>
    </xdr:to>
    <xdr:sp macro="" textlink="">
      <xdr:nvSpPr>
        <xdr:cNvPr id="823" name="フローチャート: 判断 822"/>
        <xdr:cNvSpPr/>
      </xdr:nvSpPr>
      <xdr:spPr>
        <a:xfrm>
          <a:off x="22110700" y="18557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39605</xdr:rowOff>
    </xdr:from>
    <xdr:to>
      <xdr:col>112</xdr:col>
      <xdr:colOff>38100</xdr:colOff>
      <xdr:row>108</xdr:row>
      <xdr:rowOff>141205</xdr:rowOff>
    </xdr:to>
    <xdr:sp macro="" textlink="">
      <xdr:nvSpPr>
        <xdr:cNvPr id="824" name="フローチャート: 判断 823"/>
        <xdr:cNvSpPr/>
      </xdr:nvSpPr>
      <xdr:spPr>
        <a:xfrm>
          <a:off x="21272500" y="1855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43035</xdr:rowOff>
    </xdr:from>
    <xdr:to>
      <xdr:col>107</xdr:col>
      <xdr:colOff>101600</xdr:colOff>
      <xdr:row>108</xdr:row>
      <xdr:rowOff>144635</xdr:rowOff>
    </xdr:to>
    <xdr:sp macro="" textlink="">
      <xdr:nvSpPr>
        <xdr:cNvPr id="825" name="フローチャート: 判断 824"/>
        <xdr:cNvSpPr/>
      </xdr:nvSpPr>
      <xdr:spPr>
        <a:xfrm>
          <a:off x="20383500" y="1855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58220</xdr:rowOff>
    </xdr:from>
    <xdr:to>
      <xdr:col>102</xdr:col>
      <xdr:colOff>165100</xdr:colOff>
      <xdr:row>108</xdr:row>
      <xdr:rowOff>159820</xdr:rowOff>
    </xdr:to>
    <xdr:sp macro="" textlink="">
      <xdr:nvSpPr>
        <xdr:cNvPr id="826" name="フローチャート: 判断 825"/>
        <xdr:cNvSpPr/>
      </xdr:nvSpPr>
      <xdr:spPr>
        <a:xfrm>
          <a:off x="19494500" y="1857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50873</xdr:rowOff>
    </xdr:from>
    <xdr:to>
      <xdr:col>98</xdr:col>
      <xdr:colOff>38100</xdr:colOff>
      <xdr:row>108</xdr:row>
      <xdr:rowOff>152473</xdr:rowOff>
    </xdr:to>
    <xdr:sp macro="" textlink="">
      <xdr:nvSpPr>
        <xdr:cNvPr id="827" name="フローチャート: 判断 826"/>
        <xdr:cNvSpPr/>
      </xdr:nvSpPr>
      <xdr:spPr>
        <a:xfrm>
          <a:off x="18605500" y="1856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51198</xdr:rowOff>
    </xdr:from>
    <xdr:to>
      <xdr:col>116</xdr:col>
      <xdr:colOff>114300</xdr:colOff>
      <xdr:row>108</xdr:row>
      <xdr:rowOff>152798</xdr:rowOff>
    </xdr:to>
    <xdr:sp macro="" textlink="">
      <xdr:nvSpPr>
        <xdr:cNvPr id="833" name="楕円 832"/>
        <xdr:cNvSpPr/>
      </xdr:nvSpPr>
      <xdr:spPr>
        <a:xfrm>
          <a:off x="22110700" y="1856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19175</xdr:rowOff>
    </xdr:from>
    <xdr:ext cx="469744" cy="259045"/>
    <xdr:sp macro="" textlink="">
      <xdr:nvSpPr>
        <xdr:cNvPr id="834" name="【庁舎】&#10;一人当たり面積該当値テキスト"/>
        <xdr:cNvSpPr txBox="1"/>
      </xdr:nvSpPr>
      <xdr:spPr>
        <a:xfrm>
          <a:off x="22199600" y="1853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53485</xdr:rowOff>
    </xdr:from>
    <xdr:to>
      <xdr:col>112</xdr:col>
      <xdr:colOff>38100</xdr:colOff>
      <xdr:row>108</xdr:row>
      <xdr:rowOff>155085</xdr:rowOff>
    </xdr:to>
    <xdr:sp macro="" textlink="">
      <xdr:nvSpPr>
        <xdr:cNvPr id="835" name="楕円 834"/>
        <xdr:cNvSpPr/>
      </xdr:nvSpPr>
      <xdr:spPr>
        <a:xfrm>
          <a:off x="21272500" y="1857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101998</xdr:rowOff>
    </xdr:from>
    <xdr:to>
      <xdr:col>116</xdr:col>
      <xdr:colOff>63500</xdr:colOff>
      <xdr:row>108</xdr:row>
      <xdr:rowOff>104285</xdr:rowOff>
    </xdr:to>
    <xdr:cxnSp macro="">
      <xdr:nvCxnSpPr>
        <xdr:cNvPr id="836" name="直線コネクタ 835"/>
        <xdr:cNvCxnSpPr/>
      </xdr:nvCxnSpPr>
      <xdr:spPr>
        <a:xfrm flipV="1">
          <a:off x="21323300" y="18618598"/>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56262</xdr:rowOff>
    </xdr:from>
    <xdr:to>
      <xdr:col>107</xdr:col>
      <xdr:colOff>101600</xdr:colOff>
      <xdr:row>108</xdr:row>
      <xdr:rowOff>157862</xdr:rowOff>
    </xdr:to>
    <xdr:sp macro="" textlink="">
      <xdr:nvSpPr>
        <xdr:cNvPr id="837" name="楕円 836"/>
        <xdr:cNvSpPr/>
      </xdr:nvSpPr>
      <xdr:spPr>
        <a:xfrm>
          <a:off x="20383500" y="1857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104285</xdr:rowOff>
    </xdr:from>
    <xdr:to>
      <xdr:col>111</xdr:col>
      <xdr:colOff>177800</xdr:colOff>
      <xdr:row>108</xdr:row>
      <xdr:rowOff>107062</xdr:rowOff>
    </xdr:to>
    <xdr:cxnSp macro="">
      <xdr:nvCxnSpPr>
        <xdr:cNvPr id="838" name="直線コネクタ 837"/>
        <xdr:cNvCxnSpPr/>
      </xdr:nvCxnSpPr>
      <xdr:spPr>
        <a:xfrm flipV="1">
          <a:off x="20434300" y="18620885"/>
          <a:ext cx="889000" cy="2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58057</xdr:rowOff>
    </xdr:from>
    <xdr:to>
      <xdr:col>102</xdr:col>
      <xdr:colOff>165100</xdr:colOff>
      <xdr:row>108</xdr:row>
      <xdr:rowOff>159657</xdr:rowOff>
    </xdr:to>
    <xdr:sp macro="" textlink="">
      <xdr:nvSpPr>
        <xdr:cNvPr id="839" name="楕円 838"/>
        <xdr:cNvSpPr/>
      </xdr:nvSpPr>
      <xdr:spPr>
        <a:xfrm>
          <a:off x="19494500" y="1857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107062</xdr:rowOff>
    </xdr:from>
    <xdr:to>
      <xdr:col>107</xdr:col>
      <xdr:colOff>50800</xdr:colOff>
      <xdr:row>108</xdr:row>
      <xdr:rowOff>108857</xdr:rowOff>
    </xdr:to>
    <xdr:cxnSp macro="">
      <xdr:nvCxnSpPr>
        <xdr:cNvPr id="840" name="直線コネクタ 839"/>
        <xdr:cNvCxnSpPr/>
      </xdr:nvCxnSpPr>
      <xdr:spPr>
        <a:xfrm flipV="1">
          <a:off x="19545300" y="18623662"/>
          <a:ext cx="889000" cy="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157732</xdr:rowOff>
    </xdr:from>
    <xdr:ext cx="469744" cy="259045"/>
    <xdr:sp macro="" textlink="">
      <xdr:nvSpPr>
        <xdr:cNvPr id="841" name="n_1aveValue【庁舎】&#10;一人当たり面積"/>
        <xdr:cNvSpPr txBox="1"/>
      </xdr:nvSpPr>
      <xdr:spPr>
        <a:xfrm>
          <a:off x="21075727" y="1833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161162</xdr:rowOff>
    </xdr:from>
    <xdr:ext cx="469744" cy="259045"/>
    <xdr:sp macro="" textlink="">
      <xdr:nvSpPr>
        <xdr:cNvPr id="842" name="n_2aveValue【庁舎】&#10;一人当たり面積"/>
        <xdr:cNvSpPr txBox="1"/>
      </xdr:nvSpPr>
      <xdr:spPr>
        <a:xfrm>
          <a:off x="20199427" y="1833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150947</xdr:rowOff>
    </xdr:from>
    <xdr:ext cx="469744" cy="259045"/>
    <xdr:sp macro="" textlink="">
      <xdr:nvSpPr>
        <xdr:cNvPr id="843" name="n_3aveValue【庁舎】&#10;一人当たり面積"/>
        <xdr:cNvSpPr txBox="1"/>
      </xdr:nvSpPr>
      <xdr:spPr>
        <a:xfrm>
          <a:off x="19310427" y="1866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169000</xdr:rowOff>
    </xdr:from>
    <xdr:ext cx="469744" cy="259045"/>
    <xdr:sp macro="" textlink="">
      <xdr:nvSpPr>
        <xdr:cNvPr id="844" name="n_4aveValue【庁舎】&#10;一人当たり面積"/>
        <xdr:cNvSpPr txBox="1"/>
      </xdr:nvSpPr>
      <xdr:spPr>
        <a:xfrm>
          <a:off x="18421427" y="1834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146212</xdr:rowOff>
    </xdr:from>
    <xdr:ext cx="469744" cy="259045"/>
    <xdr:sp macro="" textlink="">
      <xdr:nvSpPr>
        <xdr:cNvPr id="845" name="n_1mainValue【庁舎】&#10;一人当たり面積"/>
        <xdr:cNvSpPr txBox="1"/>
      </xdr:nvSpPr>
      <xdr:spPr>
        <a:xfrm>
          <a:off x="21075727" y="18662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148989</xdr:rowOff>
    </xdr:from>
    <xdr:ext cx="469744" cy="259045"/>
    <xdr:sp macro="" textlink="">
      <xdr:nvSpPr>
        <xdr:cNvPr id="846" name="n_2mainValue【庁舎】&#10;一人当たり面積"/>
        <xdr:cNvSpPr txBox="1"/>
      </xdr:nvSpPr>
      <xdr:spPr>
        <a:xfrm>
          <a:off x="20199427" y="18665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4734</xdr:rowOff>
    </xdr:from>
    <xdr:ext cx="469744" cy="259045"/>
    <xdr:sp macro="" textlink="">
      <xdr:nvSpPr>
        <xdr:cNvPr id="847" name="n_3mainValue【庁舎】&#10;一人当たり面積"/>
        <xdr:cNvSpPr txBox="1"/>
      </xdr:nvSpPr>
      <xdr:spPr>
        <a:xfrm>
          <a:off x="19310427" y="18349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8" name="正方形/長方形 8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9" name="正方形/長方形 8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0" name="テキスト ボックス 8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及び</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福祉施設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は更新が進んでおり、</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一般廃棄物処理施設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及び</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市民会館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については老朽化が進んでいる状況である。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老朽化している施設については、公共施設等総合管理計画に基づき、長寿命化・集約化及び複合化を推進し、公共施設の適正管理に取り組む。</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79</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81</v>
      </c>
      <c r="C3" s="650"/>
      <c r="D3" s="650"/>
      <c r="E3" s="651"/>
      <c r="F3" s="651"/>
      <c r="G3" s="651"/>
      <c r="H3" s="651"/>
      <c r="I3" s="651"/>
      <c r="J3" s="651"/>
      <c r="K3" s="651"/>
      <c r="L3" s="651" t="s">
        <v>82</v>
      </c>
      <c r="M3" s="651"/>
      <c r="N3" s="651"/>
      <c r="O3" s="651"/>
      <c r="P3" s="651"/>
      <c r="Q3" s="651"/>
      <c r="R3" s="654"/>
      <c r="S3" s="654"/>
      <c r="T3" s="654"/>
      <c r="U3" s="654"/>
      <c r="V3" s="655"/>
      <c r="W3" s="545" t="s">
        <v>83</v>
      </c>
      <c r="X3" s="546"/>
      <c r="Y3" s="546"/>
      <c r="Z3" s="546"/>
      <c r="AA3" s="546"/>
      <c r="AB3" s="650"/>
      <c r="AC3" s="654" t="s">
        <v>84</v>
      </c>
      <c r="AD3" s="546"/>
      <c r="AE3" s="546"/>
      <c r="AF3" s="546"/>
      <c r="AG3" s="546"/>
      <c r="AH3" s="546"/>
      <c r="AI3" s="546"/>
      <c r="AJ3" s="546"/>
      <c r="AK3" s="546"/>
      <c r="AL3" s="616"/>
      <c r="AM3" s="545" t="s">
        <v>85</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86</v>
      </c>
      <c r="BO3" s="546"/>
      <c r="BP3" s="546"/>
      <c r="BQ3" s="546"/>
      <c r="BR3" s="546"/>
      <c r="BS3" s="546"/>
      <c r="BT3" s="546"/>
      <c r="BU3" s="616"/>
      <c r="BV3" s="545" t="s">
        <v>87</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88</v>
      </c>
      <c r="CU3" s="546"/>
      <c r="CV3" s="546"/>
      <c r="CW3" s="546"/>
      <c r="CX3" s="546"/>
      <c r="CY3" s="546"/>
      <c r="CZ3" s="546"/>
      <c r="DA3" s="616"/>
      <c r="DB3" s="545" t="s">
        <v>89</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90</v>
      </c>
      <c r="AZ4" s="459"/>
      <c r="BA4" s="459"/>
      <c r="BB4" s="459"/>
      <c r="BC4" s="459"/>
      <c r="BD4" s="459"/>
      <c r="BE4" s="459"/>
      <c r="BF4" s="459"/>
      <c r="BG4" s="459"/>
      <c r="BH4" s="459"/>
      <c r="BI4" s="459"/>
      <c r="BJ4" s="459"/>
      <c r="BK4" s="459"/>
      <c r="BL4" s="459"/>
      <c r="BM4" s="460"/>
      <c r="BN4" s="461">
        <v>12539751</v>
      </c>
      <c r="BO4" s="462"/>
      <c r="BP4" s="462"/>
      <c r="BQ4" s="462"/>
      <c r="BR4" s="462"/>
      <c r="BS4" s="462"/>
      <c r="BT4" s="462"/>
      <c r="BU4" s="463"/>
      <c r="BV4" s="461">
        <v>10469400</v>
      </c>
      <c r="BW4" s="462"/>
      <c r="BX4" s="462"/>
      <c r="BY4" s="462"/>
      <c r="BZ4" s="462"/>
      <c r="CA4" s="462"/>
      <c r="CB4" s="462"/>
      <c r="CC4" s="463"/>
      <c r="CD4" s="642" t="s">
        <v>91</v>
      </c>
      <c r="CE4" s="643"/>
      <c r="CF4" s="643"/>
      <c r="CG4" s="643"/>
      <c r="CH4" s="643"/>
      <c r="CI4" s="643"/>
      <c r="CJ4" s="643"/>
      <c r="CK4" s="643"/>
      <c r="CL4" s="643"/>
      <c r="CM4" s="643"/>
      <c r="CN4" s="643"/>
      <c r="CO4" s="643"/>
      <c r="CP4" s="643"/>
      <c r="CQ4" s="643"/>
      <c r="CR4" s="643"/>
      <c r="CS4" s="644"/>
      <c r="CT4" s="645">
        <v>8.1</v>
      </c>
      <c r="CU4" s="646"/>
      <c r="CV4" s="646"/>
      <c r="CW4" s="646"/>
      <c r="CX4" s="646"/>
      <c r="CY4" s="646"/>
      <c r="CZ4" s="646"/>
      <c r="DA4" s="647"/>
      <c r="DB4" s="645">
        <v>9.6999999999999993</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92</v>
      </c>
      <c r="AN5" s="440"/>
      <c r="AO5" s="440"/>
      <c r="AP5" s="440"/>
      <c r="AQ5" s="440"/>
      <c r="AR5" s="440"/>
      <c r="AS5" s="440"/>
      <c r="AT5" s="441"/>
      <c r="AU5" s="523" t="s">
        <v>93</v>
      </c>
      <c r="AV5" s="524"/>
      <c r="AW5" s="524"/>
      <c r="AX5" s="524"/>
      <c r="AY5" s="446" t="s">
        <v>94</v>
      </c>
      <c r="AZ5" s="447"/>
      <c r="BA5" s="447"/>
      <c r="BB5" s="447"/>
      <c r="BC5" s="447"/>
      <c r="BD5" s="447"/>
      <c r="BE5" s="447"/>
      <c r="BF5" s="447"/>
      <c r="BG5" s="447"/>
      <c r="BH5" s="447"/>
      <c r="BI5" s="447"/>
      <c r="BJ5" s="447"/>
      <c r="BK5" s="447"/>
      <c r="BL5" s="447"/>
      <c r="BM5" s="448"/>
      <c r="BN5" s="466">
        <v>12121468</v>
      </c>
      <c r="BO5" s="467"/>
      <c r="BP5" s="467"/>
      <c r="BQ5" s="467"/>
      <c r="BR5" s="467"/>
      <c r="BS5" s="467"/>
      <c r="BT5" s="467"/>
      <c r="BU5" s="468"/>
      <c r="BV5" s="466">
        <v>9963844</v>
      </c>
      <c r="BW5" s="467"/>
      <c r="BX5" s="467"/>
      <c r="BY5" s="467"/>
      <c r="BZ5" s="467"/>
      <c r="CA5" s="467"/>
      <c r="CB5" s="467"/>
      <c r="CC5" s="468"/>
      <c r="CD5" s="475" t="s">
        <v>95</v>
      </c>
      <c r="CE5" s="476"/>
      <c r="CF5" s="476"/>
      <c r="CG5" s="476"/>
      <c r="CH5" s="476"/>
      <c r="CI5" s="476"/>
      <c r="CJ5" s="476"/>
      <c r="CK5" s="476"/>
      <c r="CL5" s="476"/>
      <c r="CM5" s="476"/>
      <c r="CN5" s="476"/>
      <c r="CO5" s="476"/>
      <c r="CP5" s="476"/>
      <c r="CQ5" s="476"/>
      <c r="CR5" s="476"/>
      <c r="CS5" s="477"/>
      <c r="CT5" s="436">
        <v>94.4</v>
      </c>
      <c r="CU5" s="437"/>
      <c r="CV5" s="437"/>
      <c r="CW5" s="437"/>
      <c r="CX5" s="437"/>
      <c r="CY5" s="437"/>
      <c r="CZ5" s="437"/>
      <c r="DA5" s="438"/>
      <c r="DB5" s="436">
        <v>92.6</v>
      </c>
      <c r="DC5" s="437"/>
      <c r="DD5" s="437"/>
      <c r="DE5" s="437"/>
      <c r="DF5" s="437"/>
      <c r="DG5" s="437"/>
      <c r="DH5" s="437"/>
      <c r="DI5" s="438"/>
      <c r="DJ5" s="186"/>
      <c r="DK5" s="186"/>
      <c r="DL5" s="186"/>
      <c r="DM5" s="186"/>
      <c r="DN5" s="186"/>
      <c r="DO5" s="186"/>
    </row>
    <row r="6" spans="1:119" ht="18.75" customHeight="1" x14ac:dyDescent="0.15">
      <c r="A6" s="187"/>
      <c r="B6" s="622" t="s">
        <v>96</v>
      </c>
      <c r="C6" s="480"/>
      <c r="D6" s="480"/>
      <c r="E6" s="623"/>
      <c r="F6" s="623"/>
      <c r="G6" s="623"/>
      <c r="H6" s="623"/>
      <c r="I6" s="623"/>
      <c r="J6" s="623"/>
      <c r="K6" s="623"/>
      <c r="L6" s="623" t="s">
        <v>97</v>
      </c>
      <c r="M6" s="623"/>
      <c r="N6" s="623"/>
      <c r="O6" s="623"/>
      <c r="P6" s="623"/>
      <c r="Q6" s="623"/>
      <c r="R6" s="504"/>
      <c r="S6" s="504"/>
      <c r="T6" s="504"/>
      <c r="U6" s="504"/>
      <c r="V6" s="629"/>
      <c r="W6" s="557" t="s">
        <v>98</v>
      </c>
      <c r="X6" s="479"/>
      <c r="Y6" s="479"/>
      <c r="Z6" s="479"/>
      <c r="AA6" s="479"/>
      <c r="AB6" s="480"/>
      <c r="AC6" s="634" t="s">
        <v>99</v>
      </c>
      <c r="AD6" s="635"/>
      <c r="AE6" s="635"/>
      <c r="AF6" s="635"/>
      <c r="AG6" s="635"/>
      <c r="AH6" s="635"/>
      <c r="AI6" s="635"/>
      <c r="AJ6" s="635"/>
      <c r="AK6" s="635"/>
      <c r="AL6" s="636"/>
      <c r="AM6" s="535" t="s">
        <v>100</v>
      </c>
      <c r="AN6" s="440"/>
      <c r="AO6" s="440"/>
      <c r="AP6" s="440"/>
      <c r="AQ6" s="440"/>
      <c r="AR6" s="440"/>
      <c r="AS6" s="440"/>
      <c r="AT6" s="441"/>
      <c r="AU6" s="523" t="s">
        <v>101</v>
      </c>
      <c r="AV6" s="524"/>
      <c r="AW6" s="524"/>
      <c r="AX6" s="524"/>
      <c r="AY6" s="446" t="s">
        <v>102</v>
      </c>
      <c r="AZ6" s="447"/>
      <c r="BA6" s="447"/>
      <c r="BB6" s="447"/>
      <c r="BC6" s="447"/>
      <c r="BD6" s="447"/>
      <c r="BE6" s="447"/>
      <c r="BF6" s="447"/>
      <c r="BG6" s="447"/>
      <c r="BH6" s="447"/>
      <c r="BI6" s="447"/>
      <c r="BJ6" s="447"/>
      <c r="BK6" s="447"/>
      <c r="BL6" s="447"/>
      <c r="BM6" s="448"/>
      <c r="BN6" s="466">
        <v>418283</v>
      </c>
      <c r="BO6" s="467"/>
      <c r="BP6" s="467"/>
      <c r="BQ6" s="467"/>
      <c r="BR6" s="467"/>
      <c r="BS6" s="467"/>
      <c r="BT6" s="467"/>
      <c r="BU6" s="468"/>
      <c r="BV6" s="466">
        <v>505556</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97.3</v>
      </c>
      <c r="CU6" s="620"/>
      <c r="CV6" s="620"/>
      <c r="CW6" s="620"/>
      <c r="CX6" s="620"/>
      <c r="CY6" s="620"/>
      <c r="CZ6" s="620"/>
      <c r="DA6" s="621"/>
      <c r="DB6" s="619">
        <v>96.4</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105</v>
      </c>
      <c r="AV7" s="524"/>
      <c r="AW7" s="524"/>
      <c r="AX7" s="524"/>
      <c r="AY7" s="446" t="s">
        <v>106</v>
      </c>
      <c r="AZ7" s="447"/>
      <c r="BA7" s="447"/>
      <c r="BB7" s="447"/>
      <c r="BC7" s="447"/>
      <c r="BD7" s="447"/>
      <c r="BE7" s="447"/>
      <c r="BF7" s="447"/>
      <c r="BG7" s="447"/>
      <c r="BH7" s="447"/>
      <c r="BI7" s="447"/>
      <c r="BJ7" s="447"/>
      <c r="BK7" s="447"/>
      <c r="BL7" s="447"/>
      <c r="BM7" s="448"/>
      <c r="BN7" s="466">
        <v>2082</v>
      </c>
      <c r="BO7" s="467"/>
      <c r="BP7" s="467"/>
      <c r="BQ7" s="467"/>
      <c r="BR7" s="467"/>
      <c r="BS7" s="467"/>
      <c r="BT7" s="467"/>
      <c r="BU7" s="468"/>
      <c r="BV7" s="466">
        <v>760</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5122253</v>
      </c>
      <c r="CU7" s="467"/>
      <c r="CV7" s="467"/>
      <c r="CW7" s="467"/>
      <c r="CX7" s="467"/>
      <c r="CY7" s="467"/>
      <c r="CZ7" s="467"/>
      <c r="DA7" s="468"/>
      <c r="DB7" s="466">
        <v>5216512</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93</v>
      </c>
      <c r="AV8" s="524"/>
      <c r="AW8" s="524"/>
      <c r="AX8" s="524"/>
      <c r="AY8" s="446" t="s">
        <v>109</v>
      </c>
      <c r="AZ8" s="447"/>
      <c r="BA8" s="447"/>
      <c r="BB8" s="447"/>
      <c r="BC8" s="447"/>
      <c r="BD8" s="447"/>
      <c r="BE8" s="447"/>
      <c r="BF8" s="447"/>
      <c r="BG8" s="447"/>
      <c r="BH8" s="447"/>
      <c r="BI8" s="447"/>
      <c r="BJ8" s="447"/>
      <c r="BK8" s="447"/>
      <c r="BL8" s="447"/>
      <c r="BM8" s="448"/>
      <c r="BN8" s="466">
        <v>416201</v>
      </c>
      <c r="BO8" s="467"/>
      <c r="BP8" s="467"/>
      <c r="BQ8" s="467"/>
      <c r="BR8" s="467"/>
      <c r="BS8" s="467"/>
      <c r="BT8" s="467"/>
      <c r="BU8" s="468"/>
      <c r="BV8" s="466">
        <v>504796</v>
      </c>
      <c r="BW8" s="467"/>
      <c r="BX8" s="467"/>
      <c r="BY8" s="467"/>
      <c r="BZ8" s="467"/>
      <c r="CA8" s="467"/>
      <c r="CB8" s="467"/>
      <c r="CC8" s="468"/>
      <c r="CD8" s="475" t="s">
        <v>110</v>
      </c>
      <c r="CE8" s="476"/>
      <c r="CF8" s="476"/>
      <c r="CG8" s="476"/>
      <c r="CH8" s="476"/>
      <c r="CI8" s="476"/>
      <c r="CJ8" s="476"/>
      <c r="CK8" s="476"/>
      <c r="CL8" s="476"/>
      <c r="CM8" s="476"/>
      <c r="CN8" s="476"/>
      <c r="CO8" s="476"/>
      <c r="CP8" s="476"/>
      <c r="CQ8" s="476"/>
      <c r="CR8" s="476"/>
      <c r="CS8" s="477"/>
      <c r="CT8" s="579">
        <v>0.23</v>
      </c>
      <c r="CU8" s="580"/>
      <c r="CV8" s="580"/>
      <c r="CW8" s="580"/>
      <c r="CX8" s="580"/>
      <c r="CY8" s="580"/>
      <c r="CZ8" s="580"/>
      <c r="DA8" s="581"/>
      <c r="DB8" s="579">
        <v>0.23</v>
      </c>
      <c r="DC8" s="580"/>
      <c r="DD8" s="580"/>
      <c r="DE8" s="580"/>
      <c r="DF8" s="580"/>
      <c r="DG8" s="580"/>
      <c r="DH8" s="580"/>
      <c r="DI8" s="581"/>
      <c r="DJ8" s="186"/>
      <c r="DK8" s="186"/>
      <c r="DL8" s="186"/>
      <c r="DM8" s="186"/>
      <c r="DN8" s="186"/>
      <c r="DO8" s="186"/>
    </row>
    <row r="9" spans="1:119" ht="18.75" customHeight="1" thickBot="1" x14ac:dyDescent="0.2">
      <c r="A9" s="187"/>
      <c r="B9" s="608" t="s">
        <v>111</v>
      </c>
      <c r="C9" s="609"/>
      <c r="D9" s="609"/>
      <c r="E9" s="609"/>
      <c r="F9" s="609"/>
      <c r="G9" s="609"/>
      <c r="H9" s="609"/>
      <c r="I9" s="609"/>
      <c r="J9" s="609"/>
      <c r="K9" s="529"/>
      <c r="L9" s="610" t="s">
        <v>112</v>
      </c>
      <c r="M9" s="611"/>
      <c r="N9" s="611"/>
      <c r="O9" s="611"/>
      <c r="P9" s="611"/>
      <c r="Q9" s="612"/>
      <c r="R9" s="613">
        <v>9778</v>
      </c>
      <c r="S9" s="614"/>
      <c r="T9" s="614"/>
      <c r="U9" s="614"/>
      <c r="V9" s="615"/>
      <c r="W9" s="545" t="s">
        <v>113</v>
      </c>
      <c r="X9" s="546"/>
      <c r="Y9" s="546"/>
      <c r="Z9" s="546"/>
      <c r="AA9" s="546"/>
      <c r="AB9" s="546"/>
      <c r="AC9" s="546"/>
      <c r="AD9" s="546"/>
      <c r="AE9" s="546"/>
      <c r="AF9" s="546"/>
      <c r="AG9" s="546"/>
      <c r="AH9" s="546"/>
      <c r="AI9" s="546"/>
      <c r="AJ9" s="546"/>
      <c r="AK9" s="546"/>
      <c r="AL9" s="616"/>
      <c r="AM9" s="535" t="s">
        <v>114</v>
      </c>
      <c r="AN9" s="440"/>
      <c r="AO9" s="440"/>
      <c r="AP9" s="440"/>
      <c r="AQ9" s="440"/>
      <c r="AR9" s="440"/>
      <c r="AS9" s="440"/>
      <c r="AT9" s="441"/>
      <c r="AU9" s="523" t="s">
        <v>101</v>
      </c>
      <c r="AV9" s="524"/>
      <c r="AW9" s="524"/>
      <c r="AX9" s="524"/>
      <c r="AY9" s="446" t="s">
        <v>115</v>
      </c>
      <c r="AZ9" s="447"/>
      <c r="BA9" s="447"/>
      <c r="BB9" s="447"/>
      <c r="BC9" s="447"/>
      <c r="BD9" s="447"/>
      <c r="BE9" s="447"/>
      <c r="BF9" s="447"/>
      <c r="BG9" s="447"/>
      <c r="BH9" s="447"/>
      <c r="BI9" s="447"/>
      <c r="BJ9" s="447"/>
      <c r="BK9" s="447"/>
      <c r="BL9" s="447"/>
      <c r="BM9" s="448"/>
      <c r="BN9" s="466">
        <v>-85887</v>
      </c>
      <c r="BO9" s="467"/>
      <c r="BP9" s="467"/>
      <c r="BQ9" s="467"/>
      <c r="BR9" s="467"/>
      <c r="BS9" s="467"/>
      <c r="BT9" s="467"/>
      <c r="BU9" s="468"/>
      <c r="BV9" s="466">
        <v>-58462</v>
      </c>
      <c r="BW9" s="467"/>
      <c r="BX9" s="467"/>
      <c r="BY9" s="467"/>
      <c r="BZ9" s="467"/>
      <c r="CA9" s="467"/>
      <c r="CB9" s="467"/>
      <c r="CC9" s="468"/>
      <c r="CD9" s="475" t="s">
        <v>116</v>
      </c>
      <c r="CE9" s="476"/>
      <c r="CF9" s="476"/>
      <c r="CG9" s="476"/>
      <c r="CH9" s="476"/>
      <c r="CI9" s="476"/>
      <c r="CJ9" s="476"/>
      <c r="CK9" s="476"/>
      <c r="CL9" s="476"/>
      <c r="CM9" s="476"/>
      <c r="CN9" s="476"/>
      <c r="CO9" s="476"/>
      <c r="CP9" s="476"/>
      <c r="CQ9" s="476"/>
      <c r="CR9" s="476"/>
      <c r="CS9" s="477"/>
      <c r="CT9" s="436">
        <v>13.3</v>
      </c>
      <c r="CU9" s="437"/>
      <c r="CV9" s="437"/>
      <c r="CW9" s="437"/>
      <c r="CX9" s="437"/>
      <c r="CY9" s="437"/>
      <c r="CZ9" s="437"/>
      <c r="DA9" s="438"/>
      <c r="DB9" s="436">
        <v>13.4</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117</v>
      </c>
      <c r="M10" s="440"/>
      <c r="N10" s="440"/>
      <c r="O10" s="440"/>
      <c r="P10" s="440"/>
      <c r="Q10" s="441"/>
      <c r="R10" s="442">
        <v>10630</v>
      </c>
      <c r="S10" s="443"/>
      <c r="T10" s="443"/>
      <c r="U10" s="443"/>
      <c r="V10" s="445"/>
      <c r="W10" s="617"/>
      <c r="X10" s="428"/>
      <c r="Y10" s="428"/>
      <c r="Z10" s="428"/>
      <c r="AA10" s="428"/>
      <c r="AB10" s="428"/>
      <c r="AC10" s="428"/>
      <c r="AD10" s="428"/>
      <c r="AE10" s="428"/>
      <c r="AF10" s="428"/>
      <c r="AG10" s="428"/>
      <c r="AH10" s="428"/>
      <c r="AI10" s="428"/>
      <c r="AJ10" s="428"/>
      <c r="AK10" s="428"/>
      <c r="AL10" s="618"/>
      <c r="AM10" s="535" t="s">
        <v>118</v>
      </c>
      <c r="AN10" s="440"/>
      <c r="AO10" s="440"/>
      <c r="AP10" s="440"/>
      <c r="AQ10" s="440"/>
      <c r="AR10" s="440"/>
      <c r="AS10" s="440"/>
      <c r="AT10" s="441"/>
      <c r="AU10" s="523" t="s">
        <v>119</v>
      </c>
      <c r="AV10" s="524"/>
      <c r="AW10" s="524"/>
      <c r="AX10" s="524"/>
      <c r="AY10" s="446" t="s">
        <v>120</v>
      </c>
      <c r="AZ10" s="447"/>
      <c r="BA10" s="447"/>
      <c r="BB10" s="447"/>
      <c r="BC10" s="447"/>
      <c r="BD10" s="447"/>
      <c r="BE10" s="447"/>
      <c r="BF10" s="447"/>
      <c r="BG10" s="447"/>
      <c r="BH10" s="447"/>
      <c r="BI10" s="447"/>
      <c r="BJ10" s="447"/>
      <c r="BK10" s="447"/>
      <c r="BL10" s="447"/>
      <c r="BM10" s="448"/>
      <c r="BN10" s="466">
        <v>100</v>
      </c>
      <c r="BO10" s="467"/>
      <c r="BP10" s="467"/>
      <c r="BQ10" s="467"/>
      <c r="BR10" s="467"/>
      <c r="BS10" s="467"/>
      <c r="BT10" s="467"/>
      <c r="BU10" s="468"/>
      <c r="BV10" s="466">
        <v>100</v>
      </c>
      <c r="BW10" s="467"/>
      <c r="BX10" s="467"/>
      <c r="BY10" s="467"/>
      <c r="BZ10" s="467"/>
      <c r="CA10" s="467"/>
      <c r="CB10" s="467"/>
      <c r="CC10" s="468"/>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122</v>
      </c>
      <c r="M11" s="513"/>
      <c r="N11" s="513"/>
      <c r="O11" s="513"/>
      <c r="P11" s="513"/>
      <c r="Q11" s="514"/>
      <c r="R11" s="605" t="s">
        <v>123</v>
      </c>
      <c r="S11" s="606"/>
      <c r="T11" s="606"/>
      <c r="U11" s="606"/>
      <c r="V11" s="607"/>
      <c r="W11" s="617"/>
      <c r="X11" s="428"/>
      <c r="Y11" s="428"/>
      <c r="Z11" s="428"/>
      <c r="AA11" s="428"/>
      <c r="AB11" s="428"/>
      <c r="AC11" s="428"/>
      <c r="AD11" s="428"/>
      <c r="AE11" s="428"/>
      <c r="AF11" s="428"/>
      <c r="AG11" s="428"/>
      <c r="AH11" s="428"/>
      <c r="AI11" s="428"/>
      <c r="AJ11" s="428"/>
      <c r="AK11" s="428"/>
      <c r="AL11" s="618"/>
      <c r="AM11" s="535" t="s">
        <v>124</v>
      </c>
      <c r="AN11" s="440"/>
      <c r="AO11" s="440"/>
      <c r="AP11" s="440"/>
      <c r="AQ11" s="440"/>
      <c r="AR11" s="440"/>
      <c r="AS11" s="440"/>
      <c r="AT11" s="441"/>
      <c r="AU11" s="523" t="s">
        <v>119</v>
      </c>
      <c r="AV11" s="524"/>
      <c r="AW11" s="524"/>
      <c r="AX11" s="524"/>
      <c r="AY11" s="446" t="s">
        <v>125</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126</v>
      </c>
      <c r="CE11" s="476"/>
      <c r="CF11" s="476"/>
      <c r="CG11" s="476"/>
      <c r="CH11" s="476"/>
      <c r="CI11" s="476"/>
      <c r="CJ11" s="476"/>
      <c r="CK11" s="476"/>
      <c r="CL11" s="476"/>
      <c r="CM11" s="476"/>
      <c r="CN11" s="476"/>
      <c r="CO11" s="476"/>
      <c r="CP11" s="476"/>
      <c r="CQ11" s="476"/>
      <c r="CR11" s="476"/>
      <c r="CS11" s="477"/>
      <c r="CT11" s="579" t="s">
        <v>127</v>
      </c>
      <c r="CU11" s="580"/>
      <c r="CV11" s="580"/>
      <c r="CW11" s="580"/>
      <c r="CX11" s="580"/>
      <c r="CY11" s="580"/>
      <c r="CZ11" s="580"/>
      <c r="DA11" s="581"/>
      <c r="DB11" s="579" t="s">
        <v>128</v>
      </c>
      <c r="DC11" s="580"/>
      <c r="DD11" s="580"/>
      <c r="DE11" s="580"/>
      <c r="DF11" s="580"/>
      <c r="DG11" s="580"/>
      <c r="DH11" s="580"/>
      <c r="DI11" s="581"/>
      <c r="DJ11" s="186"/>
      <c r="DK11" s="186"/>
      <c r="DL11" s="186"/>
      <c r="DM11" s="186"/>
      <c r="DN11" s="186"/>
      <c r="DO11" s="186"/>
    </row>
    <row r="12" spans="1:119" ht="18.75" customHeight="1" x14ac:dyDescent="0.15">
      <c r="A12" s="187"/>
      <c r="B12" s="582" t="s">
        <v>129</v>
      </c>
      <c r="C12" s="583"/>
      <c r="D12" s="583"/>
      <c r="E12" s="583"/>
      <c r="F12" s="583"/>
      <c r="G12" s="583"/>
      <c r="H12" s="583"/>
      <c r="I12" s="583"/>
      <c r="J12" s="583"/>
      <c r="K12" s="584"/>
      <c r="L12" s="591" t="s">
        <v>130</v>
      </c>
      <c r="M12" s="592"/>
      <c r="N12" s="592"/>
      <c r="O12" s="592"/>
      <c r="P12" s="592"/>
      <c r="Q12" s="593"/>
      <c r="R12" s="594">
        <v>9183</v>
      </c>
      <c r="S12" s="595"/>
      <c r="T12" s="595"/>
      <c r="U12" s="595"/>
      <c r="V12" s="596"/>
      <c r="W12" s="597" t="s">
        <v>1</v>
      </c>
      <c r="X12" s="524"/>
      <c r="Y12" s="524"/>
      <c r="Z12" s="524"/>
      <c r="AA12" s="524"/>
      <c r="AB12" s="598"/>
      <c r="AC12" s="599" t="s">
        <v>131</v>
      </c>
      <c r="AD12" s="600"/>
      <c r="AE12" s="600"/>
      <c r="AF12" s="600"/>
      <c r="AG12" s="601"/>
      <c r="AH12" s="599" t="s">
        <v>132</v>
      </c>
      <c r="AI12" s="600"/>
      <c r="AJ12" s="600"/>
      <c r="AK12" s="600"/>
      <c r="AL12" s="602"/>
      <c r="AM12" s="535" t="s">
        <v>133</v>
      </c>
      <c r="AN12" s="440"/>
      <c r="AO12" s="440"/>
      <c r="AP12" s="440"/>
      <c r="AQ12" s="440"/>
      <c r="AR12" s="440"/>
      <c r="AS12" s="440"/>
      <c r="AT12" s="441"/>
      <c r="AU12" s="523" t="s">
        <v>93</v>
      </c>
      <c r="AV12" s="524"/>
      <c r="AW12" s="524"/>
      <c r="AX12" s="524"/>
      <c r="AY12" s="446" t="s">
        <v>134</v>
      </c>
      <c r="AZ12" s="447"/>
      <c r="BA12" s="447"/>
      <c r="BB12" s="447"/>
      <c r="BC12" s="447"/>
      <c r="BD12" s="447"/>
      <c r="BE12" s="447"/>
      <c r="BF12" s="447"/>
      <c r="BG12" s="447"/>
      <c r="BH12" s="447"/>
      <c r="BI12" s="447"/>
      <c r="BJ12" s="447"/>
      <c r="BK12" s="447"/>
      <c r="BL12" s="447"/>
      <c r="BM12" s="448"/>
      <c r="BN12" s="466">
        <v>320576</v>
      </c>
      <c r="BO12" s="467"/>
      <c r="BP12" s="467"/>
      <c r="BQ12" s="467"/>
      <c r="BR12" s="467"/>
      <c r="BS12" s="467"/>
      <c r="BT12" s="467"/>
      <c r="BU12" s="468"/>
      <c r="BV12" s="466">
        <v>300000</v>
      </c>
      <c r="BW12" s="467"/>
      <c r="BX12" s="467"/>
      <c r="BY12" s="467"/>
      <c r="BZ12" s="467"/>
      <c r="CA12" s="467"/>
      <c r="CB12" s="467"/>
      <c r="CC12" s="468"/>
      <c r="CD12" s="475" t="s">
        <v>135</v>
      </c>
      <c r="CE12" s="476"/>
      <c r="CF12" s="476"/>
      <c r="CG12" s="476"/>
      <c r="CH12" s="476"/>
      <c r="CI12" s="476"/>
      <c r="CJ12" s="476"/>
      <c r="CK12" s="476"/>
      <c r="CL12" s="476"/>
      <c r="CM12" s="476"/>
      <c r="CN12" s="476"/>
      <c r="CO12" s="476"/>
      <c r="CP12" s="476"/>
      <c r="CQ12" s="476"/>
      <c r="CR12" s="476"/>
      <c r="CS12" s="477"/>
      <c r="CT12" s="579" t="s">
        <v>136</v>
      </c>
      <c r="CU12" s="580"/>
      <c r="CV12" s="580"/>
      <c r="CW12" s="580"/>
      <c r="CX12" s="580"/>
      <c r="CY12" s="580"/>
      <c r="CZ12" s="580"/>
      <c r="DA12" s="581"/>
      <c r="DB12" s="579" t="s">
        <v>136</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137</v>
      </c>
      <c r="N13" s="567"/>
      <c r="O13" s="567"/>
      <c r="P13" s="567"/>
      <c r="Q13" s="568"/>
      <c r="R13" s="569">
        <v>9035</v>
      </c>
      <c r="S13" s="570"/>
      <c r="T13" s="570"/>
      <c r="U13" s="570"/>
      <c r="V13" s="571"/>
      <c r="W13" s="557" t="s">
        <v>138</v>
      </c>
      <c r="X13" s="479"/>
      <c r="Y13" s="479"/>
      <c r="Z13" s="479"/>
      <c r="AA13" s="479"/>
      <c r="AB13" s="480"/>
      <c r="AC13" s="442">
        <v>1686</v>
      </c>
      <c r="AD13" s="443"/>
      <c r="AE13" s="443"/>
      <c r="AF13" s="443"/>
      <c r="AG13" s="444"/>
      <c r="AH13" s="442">
        <v>1826</v>
      </c>
      <c r="AI13" s="443"/>
      <c r="AJ13" s="443"/>
      <c r="AK13" s="443"/>
      <c r="AL13" s="445"/>
      <c r="AM13" s="535" t="s">
        <v>139</v>
      </c>
      <c r="AN13" s="440"/>
      <c r="AO13" s="440"/>
      <c r="AP13" s="440"/>
      <c r="AQ13" s="440"/>
      <c r="AR13" s="440"/>
      <c r="AS13" s="440"/>
      <c r="AT13" s="441"/>
      <c r="AU13" s="523" t="s">
        <v>119</v>
      </c>
      <c r="AV13" s="524"/>
      <c r="AW13" s="524"/>
      <c r="AX13" s="524"/>
      <c r="AY13" s="446" t="s">
        <v>140</v>
      </c>
      <c r="AZ13" s="447"/>
      <c r="BA13" s="447"/>
      <c r="BB13" s="447"/>
      <c r="BC13" s="447"/>
      <c r="BD13" s="447"/>
      <c r="BE13" s="447"/>
      <c r="BF13" s="447"/>
      <c r="BG13" s="447"/>
      <c r="BH13" s="447"/>
      <c r="BI13" s="447"/>
      <c r="BJ13" s="447"/>
      <c r="BK13" s="447"/>
      <c r="BL13" s="447"/>
      <c r="BM13" s="448"/>
      <c r="BN13" s="466">
        <v>-406363</v>
      </c>
      <c r="BO13" s="467"/>
      <c r="BP13" s="467"/>
      <c r="BQ13" s="467"/>
      <c r="BR13" s="467"/>
      <c r="BS13" s="467"/>
      <c r="BT13" s="467"/>
      <c r="BU13" s="468"/>
      <c r="BV13" s="466">
        <v>-358362</v>
      </c>
      <c r="BW13" s="467"/>
      <c r="BX13" s="467"/>
      <c r="BY13" s="467"/>
      <c r="BZ13" s="467"/>
      <c r="CA13" s="467"/>
      <c r="CB13" s="467"/>
      <c r="CC13" s="468"/>
      <c r="CD13" s="475" t="s">
        <v>141</v>
      </c>
      <c r="CE13" s="476"/>
      <c r="CF13" s="476"/>
      <c r="CG13" s="476"/>
      <c r="CH13" s="476"/>
      <c r="CI13" s="476"/>
      <c r="CJ13" s="476"/>
      <c r="CK13" s="476"/>
      <c r="CL13" s="476"/>
      <c r="CM13" s="476"/>
      <c r="CN13" s="476"/>
      <c r="CO13" s="476"/>
      <c r="CP13" s="476"/>
      <c r="CQ13" s="476"/>
      <c r="CR13" s="476"/>
      <c r="CS13" s="477"/>
      <c r="CT13" s="436">
        <v>12.2</v>
      </c>
      <c r="CU13" s="437"/>
      <c r="CV13" s="437"/>
      <c r="CW13" s="437"/>
      <c r="CX13" s="437"/>
      <c r="CY13" s="437"/>
      <c r="CZ13" s="437"/>
      <c r="DA13" s="438"/>
      <c r="DB13" s="436">
        <v>12.2</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142</v>
      </c>
      <c r="M14" s="603"/>
      <c r="N14" s="603"/>
      <c r="O14" s="603"/>
      <c r="P14" s="603"/>
      <c r="Q14" s="604"/>
      <c r="R14" s="569">
        <v>9396</v>
      </c>
      <c r="S14" s="570"/>
      <c r="T14" s="570"/>
      <c r="U14" s="570"/>
      <c r="V14" s="571"/>
      <c r="W14" s="572"/>
      <c r="X14" s="482"/>
      <c r="Y14" s="482"/>
      <c r="Z14" s="482"/>
      <c r="AA14" s="482"/>
      <c r="AB14" s="483"/>
      <c r="AC14" s="562">
        <v>30.6</v>
      </c>
      <c r="AD14" s="563"/>
      <c r="AE14" s="563"/>
      <c r="AF14" s="563"/>
      <c r="AG14" s="564"/>
      <c r="AH14" s="562">
        <v>31.2</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143</v>
      </c>
      <c r="CE14" s="473"/>
      <c r="CF14" s="473"/>
      <c r="CG14" s="473"/>
      <c r="CH14" s="473"/>
      <c r="CI14" s="473"/>
      <c r="CJ14" s="473"/>
      <c r="CK14" s="473"/>
      <c r="CL14" s="473"/>
      <c r="CM14" s="473"/>
      <c r="CN14" s="473"/>
      <c r="CO14" s="473"/>
      <c r="CP14" s="473"/>
      <c r="CQ14" s="473"/>
      <c r="CR14" s="473"/>
      <c r="CS14" s="474"/>
      <c r="CT14" s="573">
        <v>71.8</v>
      </c>
      <c r="CU14" s="574"/>
      <c r="CV14" s="574"/>
      <c r="CW14" s="574"/>
      <c r="CX14" s="574"/>
      <c r="CY14" s="574"/>
      <c r="CZ14" s="574"/>
      <c r="DA14" s="575"/>
      <c r="DB14" s="573">
        <v>63.3</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137</v>
      </c>
      <c r="N15" s="567"/>
      <c r="O15" s="567"/>
      <c r="P15" s="567"/>
      <c r="Q15" s="568"/>
      <c r="R15" s="569">
        <v>9269</v>
      </c>
      <c r="S15" s="570"/>
      <c r="T15" s="570"/>
      <c r="U15" s="570"/>
      <c r="V15" s="571"/>
      <c r="W15" s="557" t="s">
        <v>144</v>
      </c>
      <c r="X15" s="479"/>
      <c r="Y15" s="479"/>
      <c r="Z15" s="479"/>
      <c r="AA15" s="479"/>
      <c r="AB15" s="480"/>
      <c r="AC15" s="442">
        <v>1214</v>
      </c>
      <c r="AD15" s="443"/>
      <c r="AE15" s="443"/>
      <c r="AF15" s="443"/>
      <c r="AG15" s="444"/>
      <c r="AH15" s="442">
        <v>1254</v>
      </c>
      <c r="AI15" s="443"/>
      <c r="AJ15" s="443"/>
      <c r="AK15" s="443"/>
      <c r="AL15" s="445"/>
      <c r="AM15" s="535"/>
      <c r="AN15" s="440"/>
      <c r="AO15" s="440"/>
      <c r="AP15" s="440"/>
      <c r="AQ15" s="440"/>
      <c r="AR15" s="440"/>
      <c r="AS15" s="440"/>
      <c r="AT15" s="441"/>
      <c r="AU15" s="523"/>
      <c r="AV15" s="524"/>
      <c r="AW15" s="524"/>
      <c r="AX15" s="524"/>
      <c r="AY15" s="458" t="s">
        <v>145</v>
      </c>
      <c r="AZ15" s="459"/>
      <c r="BA15" s="459"/>
      <c r="BB15" s="459"/>
      <c r="BC15" s="459"/>
      <c r="BD15" s="459"/>
      <c r="BE15" s="459"/>
      <c r="BF15" s="459"/>
      <c r="BG15" s="459"/>
      <c r="BH15" s="459"/>
      <c r="BI15" s="459"/>
      <c r="BJ15" s="459"/>
      <c r="BK15" s="459"/>
      <c r="BL15" s="459"/>
      <c r="BM15" s="460"/>
      <c r="BN15" s="461">
        <v>1077317</v>
      </c>
      <c r="BO15" s="462"/>
      <c r="BP15" s="462"/>
      <c r="BQ15" s="462"/>
      <c r="BR15" s="462"/>
      <c r="BS15" s="462"/>
      <c r="BT15" s="462"/>
      <c r="BU15" s="463"/>
      <c r="BV15" s="461">
        <v>1088502</v>
      </c>
      <c r="BW15" s="462"/>
      <c r="BX15" s="462"/>
      <c r="BY15" s="462"/>
      <c r="BZ15" s="462"/>
      <c r="CA15" s="462"/>
      <c r="CB15" s="462"/>
      <c r="CC15" s="463"/>
      <c r="CD15" s="576" t="s">
        <v>146</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147</v>
      </c>
      <c r="M16" s="560"/>
      <c r="N16" s="560"/>
      <c r="O16" s="560"/>
      <c r="P16" s="560"/>
      <c r="Q16" s="561"/>
      <c r="R16" s="554" t="s">
        <v>148</v>
      </c>
      <c r="S16" s="555"/>
      <c r="T16" s="555"/>
      <c r="U16" s="555"/>
      <c r="V16" s="556"/>
      <c r="W16" s="572"/>
      <c r="X16" s="482"/>
      <c r="Y16" s="482"/>
      <c r="Z16" s="482"/>
      <c r="AA16" s="482"/>
      <c r="AB16" s="483"/>
      <c r="AC16" s="562">
        <v>22</v>
      </c>
      <c r="AD16" s="563"/>
      <c r="AE16" s="563"/>
      <c r="AF16" s="563"/>
      <c r="AG16" s="564"/>
      <c r="AH16" s="562">
        <v>21.4</v>
      </c>
      <c r="AI16" s="563"/>
      <c r="AJ16" s="563"/>
      <c r="AK16" s="563"/>
      <c r="AL16" s="565"/>
      <c r="AM16" s="535"/>
      <c r="AN16" s="440"/>
      <c r="AO16" s="440"/>
      <c r="AP16" s="440"/>
      <c r="AQ16" s="440"/>
      <c r="AR16" s="440"/>
      <c r="AS16" s="440"/>
      <c r="AT16" s="441"/>
      <c r="AU16" s="523"/>
      <c r="AV16" s="524"/>
      <c r="AW16" s="524"/>
      <c r="AX16" s="524"/>
      <c r="AY16" s="446" t="s">
        <v>149</v>
      </c>
      <c r="AZ16" s="447"/>
      <c r="BA16" s="447"/>
      <c r="BB16" s="447"/>
      <c r="BC16" s="447"/>
      <c r="BD16" s="447"/>
      <c r="BE16" s="447"/>
      <c r="BF16" s="447"/>
      <c r="BG16" s="447"/>
      <c r="BH16" s="447"/>
      <c r="BI16" s="447"/>
      <c r="BJ16" s="447"/>
      <c r="BK16" s="447"/>
      <c r="BL16" s="447"/>
      <c r="BM16" s="448"/>
      <c r="BN16" s="466">
        <v>4703177</v>
      </c>
      <c r="BO16" s="467"/>
      <c r="BP16" s="467"/>
      <c r="BQ16" s="467"/>
      <c r="BR16" s="467"/>
      <c r="BS16" s="467"/>
      <c r="BT16" s="467"/>
      <c r="BU16" s="468"/>
      <c r="BV16" s="466">
        <v>4726737</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150</v>
      </c>
      <c r="N17" s="552"/>
      <c r="O17" s="552"/>
      <c r="P17" s="552"/>
      <c r="Q17" s="553"/>
      <c r="R17" s="554" t="s">
        <v>151</v>
      </c>
      <c r="S17" s="555"/>
      <c r="T17" s="555"/>
      <c r="U17" s="555"/>
      <c r="V17" s="556"/>
      <c r="W17" s="557" t="s">
        <v>152</v>
      </c>
      <c r="X17" s="479"/>
      <c r="Y17" s="479"/>
      <c r="Z17" s="479"/>
      <c r="AA17" s="479"/>
      <c r="AB17" s="480"/>
      <c r="AC17" s="442">
        <v>2615</v>
      </c>
      <c r="AD17" s="443"/>
      <c r="AE17" s="443"/>
      <c r="AF17" s="443"/>
      <c r="AG17" s="444"/>
      <c r="AH17" s="442">
        <v>2775</v>
      </c>
      <c r="AI17" s="443"/>
      <c r="AJ17" s="443"/>
      <c r="AK17" s="443"/>
      <c r="AL17" s="445"/>
      <c r="AM17" s="535"/>
      <c r="AN17" s="440"/>
      <c r="AO17" s="440"/>
      <c r="AP17" s="440"/>
      <c r="AQ17" s="440"/>
      <c r="AR17" s="440"/>
      <c r="AS17" s="440"/>
      <c r="AT17" s="441"/>
      <c r="AU17" s="523"/>
      <c r="AV17" s="524"/>
      <c r="AW17" s="524"/>
      <c r="AX17" s="524"/>
      <c r="AY17" s="446" t="s">
        <v>153</v>
      </c>
      <c r="AZ17" s="447"/>
      <c r="BA17" s="447"/>
      <c r="BB17" s="447"/>
      <c r="BC17" s="447"/>
      <c r="BD17" s="447"/>
      <c r="BE17" s="447"/>
      <c r="BF17" s="447"/>
      <c r="BG17" s="447"/>
      <c r="BH17" s="447"/>
      <c r="BI17" s="447"/>
      <c r="BJ17" s="447"/>
      <c r="BK17" s="447"/>
      <c r="BL17" s="447"/>
      <c r="BM17" s="448"/>
      <c r="BN17" s="466">
        <v>1347005</v>
      </c>
      <c r="BO17" s="467"/>
      <c r="BP17" s="467"/>
      <c r="BQ17" s="467"/>
      <c r="BR17" s="467"/>
      <c r="BS17" s="467"/>
      <c r="BT17" s="467"/>
      <c r="BU17" s="468"/>
      <c r="BV17" s="466">
        <v>1365838</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154</v>
      </c>
      <c r="C18" s="529"/>
      <c r="D18" s="529"/>
      <c r="E18" s="530"/>
      <c r="F18" s="530"/>
      <c r="G18" s="530"/>
      <c r="H18" s="530"/>
      <c r="I18" s="530"/>
      <c r="J18" s="530"/>
      <c r="K18" s="530"/>
      <c r="L18" s="531">
        <v>739.27</v>
      </c>
      <c r="M18" s="531"/>
      <c r="N18" s="531"/>
      <c r="O18" s="531"/>
      <c r="P18" s="531"/>
      <c r="Q18" s="531"/>
      <c r="R18" s="532"/>
      <c r="S18" s="532"/>
      <c r="T18" s="532"/>
      <c r="U18" s="532"/>
      <c r="V18" s="533"/>
      <c r="W18" s="547"/>
      <c r="X18" s="548"/>
      <c r="Y18" s="548"/>
      <c r="Z18" s="548"/>
      <c r="AA18" s="548"/>
      <c r="AB18" s="558"/>
      <c r="AC18" s="430">
        <v>47.4</v>
      </c>
      <c r="AD18" s="431"/>
      <c r="AE18" s="431"/>
      <c r="AF18" s="431"/>
      <c r="AG18" s="534"/>
      <c r="AH18" s="430">
        <v>47.4</v>
      </c>
      <c r="AI18" s="431"/>
      <c r="AJ18" s="431"/>
      <c r="AK18" s="431"/>
      <c r="AL18" s="432"/>
      <c r="AM18" s="535"/>
      <c r="AN18" s="440"/>
      <c r="AO18" s="440"/>
      <c r="AP18" s="440"/>
      <c r="AQ18" s="440"/>
      <c r="AR18" s="440"/>
      <c r="AS18" s="440"/>
      <c r="AT18" s="441"/>
      <c r="AU18" s="523"/>
      <c r="AV18" s="524"/>
      <c r="AW18" s="524"/>
      <c r="AX18" s="524"/>
      <c r="AY18" s="446" t="s">
        <v>155</v>
      </c>
      <c r="AZ18" s="447"/>
      <c r="BA18" s="447"/>
      <c r="BB18" s="447"/>
      <c r="BC18" s="447"/>
      <c r="BD18" s="447"/>
      <c r="BE18" s="447"/>
      <c r="BF18" s="447"/>
      <c r="BG18" s="447"/>
      <c r="BH18" s="447"/>
      <c r="BI18" s="447"/>
      <c r="BJ18" s="447"/>
      <c r="BK18" s="447"/>
      <c r="BL18" s="447"/>
      <c r="BM18" s="448"/>
      <c r="BN18" s="466">
        <v>4952871</v>
      </c>
      <c r="BO18" s="467"/>
      <c r="BP18" s="467"/>
      <c r="BQ18" s="467"/>
      <c r="BR18" s="467"/>
      <c r="BS18" s="467"/>
      <c r="BT18" s="467"/>
      <c r="BU18" s="468"/>
      <c r="BV18" s="466">
        <v>4888953</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156</v>
      </c>
      <c r="C19" s="529"/>
      <c r="D19" s="529"/>
      <c r="E19" s="530"/>
      <c r="F19" s="530"/>
      <c r="G19" s="530"/>
      <c r="H19" s="530"/>
      <c r="I19" s="530"/>
      <c r="J19" s="530"/>
      <c r="K19" s="530"/>
      <c r="L19" s="536">
        <v>13</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157</v>
      </c>
      <c r="AZ19" s="447"/>
      <c r="BA19" s="447"/>
      <c r="BB19" s="447"/>
      <c r="BC19" s="447"/>
      <c r="BD19" s="447"/>
      <c r="BE19" s="447"/>
      <c r="BF19" s="447"/>
      <c r="BG19" s="447"/>
      <c r="BH19" s="447"/>
      <c r="BI19" s="447"/>
      <c r="BJ19" s="447"/>
      <c r="BK19" s="447"/>
      <c r="BL19" s="447"/>
      <c r="BM19" s="448"/>
      <c r="BN19" s="466">
        <v>7523754</v>
      </c>
      <c r="BO19" s="467"/>
      <c r="BP19" s="467"/>
      <c r="BQ19" s="467"/>
      <c r="BR19" s="467"/>
      <c r="BS19" s="467"/>
      <c r="BT19" s="467"/>
      <c r="BU19" s="468"/>
      <c r="BV19" s="466">
        <v>7520483</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158</v>
      </c>
      <c r="C20" s="529"/>
      <c r="D20" s="529"/>
      <c r="E20" s="530"/>
      <c r="F20" s="530"/>
      <c r="G20" s="530"/>
      <c r="H20" s="530"/>
      <c r="I20" s="530"/>
      <c r="J20" s="530"/>
      <c r="K20" s="530"/>
      <c r="L20" s="536">
        <v>4115</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159</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160</v>
      </c>
      <c r="C22" s="496"/>
      <c r="D22" s="497"/>
      <c r="E22" s="504" t="s">
        <v>1</v>
      </c>
      <c r="F22" s="479"/>
      <c r="G22" s="479"/>
      <c r="H22" s="479"/>
      <c r="I22" s="479"/>
      <c r="J22" s="479"/>
      <c r="K22" s="480"/>
      <c r="L22" s="504" t="s">
        <v>161</v>
      </c>
      <c r="M22" s="479"/>
      <c r="N22" s="479"/>
      <c r="O22" s="479"/>
      <c r="P22" s="480"/>
      <c r="Q22" s="489" t="s">
        <v>162</v>
      </c>
      <c r="R22" s="490"/>
      <c r="S22" s="490"/>
      <c r="T22" s="490"/>
      <c r="U22" s="490"/>
      <c r="V22" s="505"/>
      <c r="W22" s="507" t="s">
        <v>163</v>
      </c>
      <c r="X22" s="496"/>
      <c r="Y22" s="497"/>
      <c r="Z22" s="504" t="s">
        <v>1</v>
      </c>
      <c r="AA22" s="479"/>
      <c r="AB22" s="479"/>
      <c r="AC22" s="479"/>
      <c r="AD22" s="479"/>
      <c r="AE22" s="479"/>
      <c r="AF22" s="479"/>
      <c r="AG22" s="480"/>
      <c r="AH22" s="478" t="s">
        <v>164</v>
      </c>
      <c r="AI22" s="479"/>
      <c r="AJ22" s="479"/>
      <c r="AK22" s="479"/>
      <c r="AL22" s="480"/>
      <c r="AM22" s="478" t="s">
        <v>165</v>
      </c>
      <c r="AN22" s="484"/>
      <c r="AO22" s="484"/>
      <c r="AP22" s="484"/>
      <c r="AQ22" s="484"/>
      <c r="AR22" s="485"/>
      <c r="AS22" s="489" t="s">
        <v>162</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166</v>
      </c>
      <c r="AZ23" s="459"/>
      <c r="BA23" s="459"/>
      <c r="BB23" s="459"/>
      <c r="BC23" s="459"/>
      <c r="BD23" s="459"/>
      <c r="BE23" s="459"/>
      <c r="BF23" s="459"/>
      <c r="BG23" s="459"/>
      <c r="BH23" s="459"/>
      <c r="BI23" s="459"/>
      <c r="BJ23" s="459"/>
      <c r="BK23" s="459"/>
      <c r="BL23" s="459"/>
      <c r="BM23" s="460"/>
      <c r="BN23" s="466">
        <v>11270162</v>
      </c>
      <c r="BO23" s="467"/>
      <c r="BP23" s="467"/>
      <c r="BQ23" s="467"/>
      <c r="BR23" s="467"/>
      <c r="BS23" s="467"/>
      <c r="BT23" s="467"/>
      <c r="BU23" s="468"/>
      <c r="BV23" s="466">
        <v>9501472</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167</v>
      </c>
      <c r="F24" s="440"/>
      <c r="G24" s="440"/>
      <c r="H24" s="440"/>
      <c r="I24" s="440"/>
      <c r="J24" s="440"/>
      <c r="K24" s="441"/>
      <c r="L24" s="442">
        <v>1</v>
      </c>
      <c r="M24" s="443"/>
      <c r="N24" s="443"/>
      <c r="O24" s="443"/>
      <c r="P24" s="444"/>
      <c r="Q24" s="442">
        <v>8170</v>
      </c>
      <c r="R24" s="443"/>
      <c r="S24" s="443"/>
      <c r="T24" s="443"/>
      <c r="U24" s="443"/>
      <c r="V24" s="444"/>
      <c r="W24" s="508"/>
      <c r="X24" s="499"/>
      <c r="Y24" s="500"/>
      <c r="Z24" s="439" t="s">
        <v>168</v>
      </c>
      <c r="AA24" s="440"/>
      <c r="AB24" s="440"/>
      <c r="AC24" s="440"/>
      <c r="AD24" s="440"/>
      <c r="AE24" s="440"/>
      <c r="AF24" s="440"/>
      <c r="AG24" s="441"/>
      <c r="AH24" s="442">
        <v>196</v>
      </c>
      <c r="AI24" s="443"/>
      <c r="AJ24" s="443"/>
      <c r="AK24" s="443"/>
      <c r="AL24" s="444"/>
      <c r="AM24" s="442">
        <v>566048</v>
      </c>
      <c r="AN24" s="443"/>
      <c r="AO24" s="443"/>
      <c r="AP24" s="443"/>
      <c r="AQ24" s="443"/>
      <c r="AR24" s="444"/>
      <c r="AS24" s="442">
        <v>2888</v>
      </c>
      <c r="AT24" s="443"/>
      <c r="AU24" s="443"/>
      <c r="AV24" s="443"/>
      <c r="AW24" s="443"/>
      <c r="AX24" s="445"/>
      <c r="AY24" s="433" t="s">
        <v>169</v>
      </c>
      <c r="AZ24" s="434"/>
      <c r="BA24" s="434"/>
      <c r="BB24" s="434"/>
      <c r="BC24" s="434"/>
      <c r="BD24" s="434"/>
      <c r="BE24" s="434"/>
      <c r="BF24" s="434"/>
      <c r="BG24" s="434"/>
      <c r="BH24" s="434"/>
      <c r="BI24" s="434"/>
      <c r="BJ24" s="434"/>
      <c r="BK24" s="434"/>
      <c r="BL24" s="434"/>
      <c r="BM24" s="435"/>
      <c r="BN24" s="466">
        <v>10938513</v>
      </c>
      <c r="BO24" s="467"/>
      <c r="BP24" s="467"/>
      <c r="BQ24" s="467"/>
      <c r="BR24" s="467"/>
      <c r="BS24" s="467"/>
      <c r="BT24" s="467"/>
      <c r="BU24" s="468"/>
      <c r="BV24" s="466">
        <v>9321605</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170</v>
      </c>
      <c r="F25" s="440"/>
      <c r="G25" s="440"/>
      <c r="H25" s="440"/>
      <c r="I25" s="440"/>
      <c r="J25" s="440"/>
      <c r="K25" s="441"/>
      <c r="L25" s="442">
        <v>1</v>
      </c>
      <c r="M25" s="443"/>
      <c r="N25" s="443"/>
      <c r="O25" s="443"/>
      <c r="P25" s="444"/>
      <c r="Q25" s="442">
        <v>6780</v>
      </c>
      <c r="R25" s="443"/>
      <c r="S25" s="443"/>
      <c r="T25" s="443"/>
      <c r="U25" s="443"/>
      <c r="V25" s="444"/>
      <c r="W25" s="508"/>
      <c r="X25" s="499"/>
      <c r="Y25" s="500"/>
      <c r="Z25" s="439" t="s">
        <v>171</v>
      </c>
      <c r="AA25" s="440"/>
      <c r="AB25" s="440"/>
      <c r="AC25" s="440"/>
      <c r="AD25" s="440"/>
      <c r="AE25" s="440"/>
      <c r="AF25" s="440"/>
      <c r="AG25" s="441"/>
      <c r="AH25" s="442" t="s">
        <v>127</v>
      </c>
      <c r="AI25" s="443"/>
      <c r="AJ25" s="443"/>
      <c r="AK25" s="443"/>
      <c r="AL25" s="444"/>
      <c r="AM25" s="442" t="s">
        <v>136</v>
      </c>
      <c r="AN25" s="443"/>
      <c r="AO25" s="443"/>
      <c r="AP25" s="443"/>
      <c r="AQ25" s="443"/>
      <c r="AR25" s="444"/>
      <c r="AS25" s="442" t="s">
        <v>172</v>
      </c>
      <c r="AT25" s="443"/>
      <c r="AU25" s="443"/>
      <c r="AV25" s="443"/>
      <c r="AW25" s="443"/>
      <c r="AX25" s="445"/>
      <c r="AY25" s="458" t="s">
        <v>173</v>
      </c>
      <c r="AZ25" s="459"/>
      <c r="BA25" s="459"/>
      <c r="BB25" s="459"/>
      <c r="BC25" s="459"/>
      <c r="BD25" s="459"/>
      <c r="BE25" s="459"/>
      <c r="BF25" s="459"/>
      <c r="BG25" s="459"/>
      <c r="BH25" s="459"/>
      <c r="BI25" s="459"/>
      <c r="BJ25" s="459"/>
      <c r="BK25" s="459"/>
      <c r="BL25" s="459"/>
      <c r="BM25" s="460"/>
      <c r="BN25" s="461">
        <v>400256</v>
      </c>
      <c r="BO25" s="462"/>
      <c r="BP25" s="462"/>
      <c r="BQ25" s="462"/>
      <c r="BR25" s="462"/>
      <c r="BS25" s="462"/>
      <c r="BT25" s="462"/>
      <c r="BU25" s="463"/>
      <c r="BV25" s="461">
        <v>561377</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174</v>
      </c>
      <c r="F26" s="440"/>
      <c r="G26" s="440"/>
      <c r="H26" s="440"/>
      <c r="I26" s="440"/>
      <c r="J26" s="440"/>
      <c r="K26" s="441"/>
      <c r="L26" s="442">
        <v>1</v>
      </c>
      <c r="M26" s="443"/>
      <c r="N26" s="443"/>
      <c r="O26" s="443"/>
      <c r="P26" s="444"/>
      <c r="Q26" s="442">
        <v>6130</v>
      </c>
      <c r="R26" s="443"/>
      <c r="S26" s="443"/>
      <c r="T26" s="443"/>
      <c r="U26" s="443"/>
      <c r="V26" s="444"/>
      <c r="W26" s="508"/>
      <c r="X26" s="499"/>
      <c r="Y26" s="500"/>
      <c r="Z26" s="439" t="s">
        <v>175</v>
      </c>
      <c r="AA26" s="521"/>
      <c r="AB26" s="521"/>
      <c r="AC26" s="521"/>
      <c r="AD26" s="521"/>
      <c r="AE26" s="521"/>
      <c r="AF26" s="521"/>
      <c r="AG26" s="522"/>
      <c r="AH26" s="442">
        <v>7</v>
      </c>
      <c r="AI26" s="443"/>
      <c r="AJ26" s="443"/>
      <c r="AK26" s="443"/>
      <c r="AL26" s="444"/>
      <c r="AM26" s="442">
        <v>20055</v>
      </c>
      <c r="AN26" s="443"/>
      <c r="AO26" s="443"/>
      <c r="AP26" s="443"/>
      <c r="AQ26" s="443"/>
      <c r="AR26" s="444"/>
      <c r="AS26" s="442">
        <v>2865</v>
      </c>
      <c r="AT26" s="443"/>
      <c r="AU26" s="443"/>
      <c r="AV26" s="443"/>
      <c r="AW26" s="443"/>
      <c r="AX26" s="445"/>
      <c r="AY26" s="475" t="s">
        <v>176</v>
      </c>
      <c r="AZ26" s="476"/>
      <c r="BA26" s="476"/>
      <c r="BB26" s="476"/>
      <c r="BC26" s="476"/>
      <c r="BD26" s="476"/>
      <c r="BE26" s="476"/>
      <c r="BF26" s="476"/>
      <c r="BG26" s="476"/>
      <c r="BH26" s="476"/>
      <c r="BI26" s="476"/>
      <c r="BJ26" s="476"/>
      <c r="BK26" s="476"/>
      <c r="BL26" s="476"/>
      <c r="BM26" s="477"/>
      <c r="BN26" s="466" t="s">
        <v>136</v>
      </c>
      <c r="BO26" s="467"/>
      <c r="BP26" s="467"/>
      <c r="BQ26" s="467"/>
      <c r="BR26" s="467"/>
      <c r="BS26" s="467"/>
      <c r="BT26" s="467"/>
      <c r="BU26" s="468"/>
      <c r="BV26" s="466" t="s">
        <v>177</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178</v>
      </c>
      <c r="F27" s="440"/>
      <c r="G27" s="440"/>
      <c r="H27" s="440"/>
      <c r="I27" s="440"/>
      <c r="J27" s="440"/>
      <c r="K27" s="441"/>
      <c r="L27" s="442">
        <v>1</v>
      </c>
      <c r="M27" s="443"/>
      <c r="N27" s="443"/>
      <c r="O27" s="443"/>
      <c r="P27" s="444"/>
      <c r="Q27" s="442">
        <v>3070</v>
      </c>
      <c r="R27" s="443"/>
      <c r="S27" s="443"/>
      <c r="T27" s="443"/>
      <c r="U27" s="443"/>
      <c r="V27" s="444"/>
      <c r="W27" s="508"/>
      <c r="X27" s="499"/>
      <c r="Y27" s="500"/>
      <c r="Z27" s="439" t="s">
        <v>179</v>
      </c>
      <c r="AA27" s="440"/>
      <c r="AB27" s="440"/>
      <c r="AC27" s="440"/>
      <c r="AD27" s="440"/>
      <c r="AE27" s="440"/>
      <c r="AF27" s="440"/>
      <c r="AG27" s="441"/>
      <c r="AH27" s="442">
        <v>3</v>
      </c>
      <c r="AI27" s="443"/>
      <c r="AJ27" s="443"/>
      <c r="AK27" s="443"/>
      <c r="AL27" s="444"/>
      <c r="AM27" s="442">
        <v>8073</v>
      </c>
      <c r="AN27" s="443"/>
      <c r="AO27" s="443"/>
      <c r="AP27" s="443"/>
      <c r="AQ27" s="443"/>
      <c r="AR27" s="444"/>
      <c r="AS27" s="442">
        <v>2691</v>
      </c>
      <c r="AT27" s="443"/>
      <c r="AU27" s="443"/>
      <c r="AV27" s="443"/>
      <c r="AW27" s="443"/>
      <c r="AX27" s="445"/>
      <c r="AY27" s="472" t="s">
        <v>180</v>
      </c>
      <c r="AZ27" s="473"/>
      <c r="BA27" s="473"/>
      <c r="BB27" s="473"/>
      <c r="BC27" s="473"/>
      <c r="BD27" s="473"/>
      <c r="BE27" s="473"/>
      <c r="BF27" s="473"/>
      <c r="BG27" s="473"/>
      <c r="BH27" s="473"/>
      <c r="BI27" s="473"/>
      <c r="BJ27" s="473"/>
      <c r="BK27" s="473"/>
      <c r="BL27" s="473"/>
      <c r="BM27" s="474"/>
      <c r="BN27" s="469" t="s">
        <v>177</v>
      </c>
      <c r="BO27" s="470"/>
      <c r="BP27" s="470"/>
      <c r="BQ27" s="470"/>
      <c r="BR27" s="470"/>
      <c r="BS27" s="470"/>
      <c r="BT27" s="470"/>
      <c r="BU27" s="471"/>
      <c r="BV27" s="469" t="s">
        <v>127</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181</v>
      </c>
      <c r="F28" s="440"/>
      <c r="G28" s="440"/>
      <c r="H28" s="440"/>
      <c r="I28" s="440"/>
      <c r="J28" s="440"/>
      <c r="K28" s="441"/>
      <c r="L28" s="442">
        <v>1</v>
      </c>
      <c r="M28" s="443"/>
      <c r="N28" s="443"/>
      <c r="O28" s="443"/>
      <c r="P28" s="444"/>
      <c r="Q28" s="442">
        <v>2450</v>
      </c>
      <c r="R28" s="443"/>
      <c r="S28" s="443"/>
      <c r="T28" s="443"/>
      <c r="U28" s="443"/>
      <c r="V28" s="444"/>
      <c r="W28" s="508"/>
      <c r="X28" s="499"/>
      <c r="Y28" s="500"/>
      <c r="Z28" s="439" t="s">
        <v>182</v>
      </c>
      <c r="AA28" s="440"/>
      <c r="AB28" s="440"/>
      <c r="AC28" s="440"/>
      <c r="AD28" s="440"/>
      <c r="AE28" s="440"/>
      <c r="AF28" s="440"/>
      <c r="AG28" s="441"/>
      <c r="AH28" s="442" t="s">
        <v>172</v>
      </c>
      <c r="AI28" s="443"/>
      <c r="AJ28" s="443"/>
      <c r="AK28" s="443"/>
      <c r="AL28" s="444"/>
      <c r="AM28" s="442" t="s">
        <v>172</v>
      </c>
      <c r="AN28" s="443"/>
      <c r="AO28" s="443"/>
      <c r="AP28" s="443"/>
      <c r="AQ28" s="443"/>
      <c r="AR28" s="444"/>
      <c r="AS28" s="442" t="s">
        <v>136</v>
      </c>
      <c r="AT28" s="443"/>
      <c r="AU28" s="443"/>
      <c r="AV28" s="443"/>
      <c r="AW28" s="443"/>
      <c r="AX28" s="445"/>
      <c r="AY28" s="449" t="s">
        <v>183</v>
      </c>
      <c r="AZ28" s="450"/>
      <c r="BA28" s="450"/>
      <c r="BB28" s="451"/>
      <c r="BC28" s="458" t="s">
        <v>47</v>
      </c>
      <c r="BD28" s="459"/>
      <c r="BE28" s="459"/>
      <c r="BF28" s="459"/>
      <c r="BG28" s="459"/>
      <c r="BH28" s="459"/>
      <c r="BI28" s="459"/>
      <c r="BJ28" s="459"/>
      <c r="BK28" s="459"/>
      <c r="BL28" s="459"/>
      <c r="BM28" s="460"/>
      <c r="BN28" s="461">
        <v>536639</v>
      </c>
      <c r="BO28" s="462"/>
      <c r="BP28" s="462"/>
      <c r="BQ28" s="462"/>
      <c r="BR28" s="462"/>
      <c r="BS28" s="462"/>
      <c r="BT28" s="462"/>
      <c r="BU28" s="463"/>
      <c r="BV28" s="461">
        <v>587115</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184</v>
      </c>
      <c r="F29" s="440"/>
      <c r="G29" s="440"/>
      <c r="H29" s="440"/>
      <c r="I29" s="440"/>
      <c r="J29" s="440"/>
      <c r="K29" s="441"/>
      <c r="L29" s="442">
        <v>11</v>
      </c>
      <c r="M29" s="443"/>
      <c r="N29" s="443"/>
      <c r="O29" s="443"/>
      <c r="P29" s="444"/>
      <c r="Q29" s="442">
        <v>1930</v>
      </c>
      <c r="R29" s="443"/>
      <c r="S29" s="443"/>
      <c r="T29" s="443"/>
      <c r="U29" s="443"/>
      <c r="V29" s="444"/>
      <c r="W29" s="509"/>
      <c r="X29" s="510"/>
      <c r="Y29" s="511"/>
      <c r="Z29" s="439" t="s">
        <v>185</v>
      </c>
      <c r="AA29" s="440"/>
      <c r="AB29" s="440"/>
      <c r="AC29" s="440"/>
      <c r="AD29" s="440"/>
      <c r="AE29" s="440"/>
      <c r="AF29" s="440"/>
      <c r="AG29" s="441"/>
      <c r="AH29" s="442">
        <v>199</v>
      </c>
      <c r="AI29" s="443"/>
      <c r="AJ29" s="443"/>
      <c r="AK29" s="443"/>
      <c r="AL29" s="444"/>
      <c r="AM29" s="442">
        <v>574121</v>
      </c>
      <c r="AN29" s="443"/>
      <c r="AO29" s="443"/>
      <c r="AP29" s="443"/>
      <c r="AQ29" s="443"/>
      <c r="AR29" s="444"/>
      <c r="AS29" s="442">
        <v>2885</v>
      </c>
      <c r="AT29" s="443"/>
      <c r="AU29" s="443"/>
      <c r="AV29" s="443"/>
      <c r="AW29" s="443"/>
      <c r="AX29" s="445"/>
      <c r="AY29" s="452"/>
      <c r="AZ29" s="453"/>
      <c r="BA29" s="453"/>
      <c r="BB29" s="454"/>
      <c r="BC29" s="446" t="s">
        <v>186</v>
      </c>
      <c r="BD29" s="447"/>
      <c r="BE29" s="447"/>
      <c r="BF29" s="447"/>
      <c r="BG29" s="447"/>
      <c r="BH29" s="447"/>
      <c r="BI29" s="447"/>
      <c r="BJ29" s="447"/>
      <c r="BK29" s="447"/>
      <c r="BL29" s="447"/>
      <c r="BM29" s="448"/>
      <c r="BN29" s="466">
        <v>609098</v>
      </c>
      <c r="BO29" s="467"/>
      <c r="BP29" s="467"/>
      <c r="BQ29" s="467"/>
      <c r="BR29" s="467"/>
      <c r="BS29" s="467"/>
      <c r="BT29" s="467"/>
      <c r="BU29" s="468"/>
      <c r="BV29" s="466">
        <v>599797</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187</v>
      </c>
      <c r="X30" s="519"/>
      <c r="Y30" s="519"/>
      <c r="Z30" s="519"/>
      <c r="AA30" s="519"/>
      <c r="AB30" s="519"/>
      <c r="AC30" s="519"/>
      <c r="AD30" s="519"/>
      <c r="AE30" s="519"/>
      <c r="AF30" s="519"/>
      <c r="AG30" s="520"/>
      <c r="AH30" s="430">
        <v>98.5</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49</v>
      </c>
      <c r="BD30" s="434"/>
      <c r="BE30" s="434"/>
      <c r="BF30" s="434"/>
      <c r="BG30" s="434"/>
      <c r="BH30" s="434"/>
      <c r="BI30" s="434"/>
      <c r="BJ30" s="434"/>
      <c r="BK30" s="434"/>
      <c r="BL30" s="434"/>
      <c r="BM30" s="435"/>
      <c r="BN30" s="469">
        <v>554995</v>
      </c>
      <c r="BO30" s="470"/>
      <c r="BP30" s="470"/>
      <c r="BQ30" s="470"/>
      <c r="BR30" s="470"/>
      <c r="BS30" s="470"/>
      <c r="BT30" s="470"/>
      <c r="BU30" s="471"/>
      <c r="BV30" s="469">
        <v>572069</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194</v>
      </c>
      <c r="D33" s="429"/>
      <c r="E33" s="428" t="s">
        <v>195</v>
      </c>
      <c r="F33" s="428"/>
      <c r="G33" s="428"/>
      <c r="H33" s="428"/>
      <c r="I33" s="428"/>
      <c r="J33" s="428"/>
      <c r="K33" s="428"/>
      <c r="L33" s="428"/>
      <c r="M33" s="428"/>
      <c r="N33" s="428"/>
      <c r="O33" s="428"/>
      <c r="P33" s="428"/>
      <c r="Q33" s="428"/>
      <c r="R33" s="428"/>
      <c r="S33" s="428"/>
      <c r="T33" s="216"/>
      <c r="U33" s="429" t="s">
        <v>196</v>
      </c>
      <c r="V33" s="429"/>
      <c r="W33" s="428" t="s">
        <v>195</v>
      </c>
      <c r="X33" s="428"/>
      <c r="Y33" s="428"/>
      <c r="Z33" s="428"/>
      <c r="AA33" s="428"/>
      <c r="AB33" s="428"/>
      <c r="AC33" s="428"/>
      <c r="AD33" s="428"/>
      <c r="AE33" s="428"/>
      <c r="AF33" s="428"/>
      <c r="AG33" s="428"/>
      <c r="AH33" s="428"/>
      <c r="AI33" s="428"/>
      <c r="AJ33" s="428"/>
      <c r="AK33" s="428"/>
      <c r="AL33" s="216"/>
      <c r="AM33" s="429" t="s">
        <v>196</v>
      </c>
      <c r="AN33" s="429"/>
      <c r="AO33" s="428" t="s">
        <v>195</v>
      </c>
      <c r="AP33" s="428"/>
      <c r="AQ33" s="428"/>
      <c r="AR33" s="428"/>
      <c r="AS33" s="428"/>
      <c r="AT33" s="428"/>
      <c r="AU33" s="428"/>
      <c r="AV33" s="428"/>
      <c r="AW33" s="428"/>
      <c r="AX33" s="428"/>
      <c r="AY33" s="428"/>
      <c r="AZ33" s="428"/>
      <c r="BA33" s="428"/>
      <c r="BB33" s="428"/>
      <c r="BC33" s="428"/>
      <c r="BD33" s="217"/>
      <c r="BE33" s="428" t="s">
        <v>197</v>
      </c>
      <c r="BF33" s="428"/>
      <c r="BG33" s="428" t="s">
        <v>198</v>
      </c>
      <c r="BH33" s="428"/>
      <c r="BI33" s="428"/>
      <c r="BJ33" s="428"/>
      <c r="BK33" s="428"/>
      <c r="BL33" s="428"/>
      <c r="BM33" s="428"/>
      <c r="BN33" s="428"/>
      <c r="BO33" s="428"/>
      <c r="BP33" s="428"/>
      <c r="BQ33" s="428"/>
      <c r="BR33" s="428"/>
      <c r="BS33" s="428"/>
      <c r="BT33" s="428"/>
      <c r="BU33" s="428"/>
      <c r="BV33" s="217"/>
      <c r="BW33" s="429" t="s">
        <v>197</v>
      </c>
      <c r="BX33" s="429"/>
      <c r="BY33" s="428" t="s">
        <v>199</v>
      </c>
      <c r="BZ33" s="428"/>
      <c r="CA33" s="428"/>
      <c r="CB33" s="428"/>
      <c r="CC33" s="428"/>
      <c r="CD33" s="428"/>
      <c r="CE33" s="428"/>
      <c r="CF33" s="428"/>
      <c r="CG33" s="428"/>
      <c r="CH33" s="428"/>
      <c r="CI33" s="428"/>
      <c r="CJ33" s="428"/>
      <c r="CK33" s="428"/>
      <c r="CL33" s="428"/>
      <c r="CM33" s="428"/>
      <c r="CN33" s="216"/>
      <c r="CO33" s="429" t="s">
        <v>200</v>
      </c>
      <c r="CP33" s="429"/>
      <c r="CQ33" s="428" t="s">
        <v>201</v>
      </c>
      <c r="CR33" s="428"/>
      <c r="CS33" s="428"/>
      <c r="CT33" s="428"/>
      <c r="CU33" s="428"/>
      <c r="CV33" s="428"/>
      <c r="CW33" s="428"/>
      <c r="CX33" s="428"/>
      <c r="CY33" s="428"/>
      <c r="CZ33" s="428"/>
      <c r="DA33" s="428"/>
      <c r="DB33" s="428"/>
      <c r="DC33" s="428"/>
      <c r="DD33" s="428"/>
      <c r="DE33" s="428"/>
      <c r="DF33" s="216"/>
      <c r="DG33" s="427" t="s">
        <v>202</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f>IF(AO34="","",MAX(C34:D43,U34:V43)+1)</f>
        <v>6</v>
      </c>
      <c r="AN34" s="425"/>
      <c r="AO34" s="424" t="str">
        <f>IF('各会計、関係団体の財政状況及び健全化判断比率'!B32="","",'各会計、関係団体の財政状況及び健全化判断比率'!B32)</f>
        <v>水道事業会計</v>
      </c>
      <c r="AP34" s="424"/>
      <c r="AQ34" s="424"/>
      <c r="AR34" s="424"/>
      <c r="AS34" s="424"/>
      <c r="AT34" s="424"/>
      <c r="AU34" s="424"/>
      <c r="AV34" s="424"/>
      <c r="AW34" s="424"/>
      <c r="AX34" s="424"/>
      <c r="AY34" s="424"/>
      <c r="AZ34" s="424"/>
      <c r="BA34" s="424"/>
      <c r="BB34" s="424"/>
      <c r="BC34" s="424"/>
      <c r="BD34" s="214"/>
      <c r="BE34" s="425">
        <f>IF(BG34="","",MAX(C34:D43,U34:V43,AM34:AN43)+1)</f>
        <v>8</v>
      </c>
      <c r="BF34" s="425"/>
      <c r="BG34" s="424" t="str">
        <f>IF('各会計、関係団体の財政状況及び健全化判断比率'!B34="","",'各会計、関係団体の財政状況及び健全化判断比率'!B34)</f>
        <v>簡易水道事業特別会計</v>
      </c>
      <c r="BH34" s="424"/>
      <c r="BI34" s="424"/>
      <c r="BJ34" s="424"/>
      <c r="BK34" s="424"/>
      <c r="BL34" s="424"/>
      <c r="BM34" s="424"/>
      <c r="BN34" s="424"/>
      <c r="BO34" s="424"/>
      <c r="BP34" s="424"/>
      <c r="BQ34" s="424"/>
      <c r="BR34" s="424"/>
      <c r="BS34" s="424"/>
      <c r="BT34" s="424"/>
      <c r="BU34" s="424"/>
      <c r="BV34" s="214"/>
      <c r="BW34" s="425">
        <f>IF(BY34="","",MAX(C34:D43,U34:V43,AM34:AN43,BE34:BF43)+1)</f>
        <v>10</v>
      </c>
      <c r="BX34" s="425"/>
      <c r="BY34" s="424" t="str">
        <f>IF('各会計、関係団体の財政状況及び健全化判断比率'!B68="","",'各会計、関係団体の財政状況及び健全化判断比率'!B68)</f>
        <v>釧路広域連合</v>
      </c>
      <c r="BZ34" s="424"/>
      <c r="CA34" s="424"/>
      <c r="CB34" s="424"/>
      <c r="CC34" s="424"/>
      <c r="CD34" s="424"/>
      <c r="CE34" s="424"/>
      <c r="CF34" s="424"/>
      <c r="CG34" s="424"/>
      <c r="CH34" s="424"/>
      <c r="CI34" s="424"/>
      <c r="CJ34" s="424"/>
      <c r="CK34" s="424"/>
      <c r="CL34" s="424"/>
      <c r="CM34" s="424"/>
      <c r="CN34" s="214"/>
      <c r="CO34" s="425">
        <f>IF(CQ34="","",MAX(C34:D43,U34:V43,AM34:AN43,BE34:BF43,BW34:BX43)+1)</f>
        <v>14</v>
      </c>
      <c r="CP34" s="425"/>
      <c r="CQ34" s="424" t="str">
        <f>IF('各会計、関係団体の財政状況及び健全化判断比率'!BS7="","",'各会計、関係団体の財政状況及び健全化判断比率'!BS7)</f>
        <v>厚岸味覚ターミナル</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介護保険特別会計</v>
      </c>
      <c r="X35" s="424"/>
      <c r="Y35" s="424"/>
      <c r="Z35" s="424"/>
      <c r="AA35" s="424"/>
      <c r="AB35" s="424"/>
      <c r="AC35" s="424"/>
      <c r="AD35" s="424"/>
      <c r="AE35" s="424"/>
      <c r="AF35" s="424"/>
      <c r="AG35" s="424"/>
      <c r="AH35" s="424"/>
      <c r="AI35" s="424"/>
      <c r="AJ35" s="424"/>
      <c r="AK35" s="424"/>
      <c r="AL35" s="214"/>
      <c r="AM35" s="425">
        <f t="shared" ref="AM35:AM43" si="0">IF(AO35="","",AM34+1)</f>
        <v>7</v>
      </c>
      <c r="AN35" s="425"/>
      <c r="AO35" s="424" t="str">
        <f>IF('各会計、関係団体の財政状況及び健全化判断比率'!B33="","",'各会計、関係団体の財政状況及び健全化判断比率'!B33)</f>
        <v>病院事業会計</v>
      </c>
      <c r="AP35" s="424"/>
      <c r="AQ35" s="424"/>
      <c r="AR35" s="424"/>
      <c r="AS35" s="424"/>
      <c r="AT35" s="424"/>
      <c r="AU35" s="424"/>
      <c r="AV35" s="424"/>
      <c r="AW35" s="424"/>
      <c r="AX35" s="424"/>
      <c r="AY35" s="424"/>
      <c r="AZ35" s="424"/>
      <c r="BA35" s="424"/>
      <c r="BB35" s="424"/>
      <c r="BC35" s="424"/>
      <c r="BD35" s="214"/>
      <c r="BE35" s="425">
        <f t="shared" ref="BE35:BE43" si="1">IF(BG35="","",BE34+1)</f>
        <v>9</v>
      </c>
      <c r="BF35" s="425"/>
      <c r="BG35" s="424" t="str">
        <f>IF('各会計、関係団体の財政状況及び健全化判断比率'!B35="","",'各会計、関係団体の財政状況及び健全化判断比率'!B35)</f>
        <v>下水道事業特別会計</v>
      </c>
      <c r="BH35" s="424"/>
      <c r="BI35" s="424"/>
      <c r="BJ35" s="424"/>
      <c r="BK35" s="424"/>
      <c r="BL35" s="424"/>
      <c r="BM35" s="424"/>
      <c r="BN35" s="424"/>
      <c r="BO35" s="424"/>
      <c r="BP35" s="424"/>
      <c r="BQ35" s="424"/>
      <c r="BR35" s="424"/>
      <c r="BS35" s="424"/>
      <c r="BT35" s="424"/>
      <c r="BU35" s="424"/>
      <c r="BV35" s="214"/>
      <c r="BW35" s="425">
        <f t="shared" ref="BW35:BW43" si="2">IF(BY35="","",BW34+1)</f>
        <v>11</v>
      </c>
      <c r="BX35" s="425"/>
      <c r="BY35" s="424" t="str">
        <f>IF('各会計、関係団体の財政状況及び健全化判断比率'!B69="","",'各会計、関係団体の財政状況及び健全化判断比率'!B69)</f>
        <v>釧路公立大学事務組合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12</v>
      </c>
      <c r="BX36" s="425"/>
      <c r="BY36" s="424" t="str">
        <f>IF('各会計、関係団体の財政状況及び健全化判断比率'!B70="","",'各会計、関係団体の財政状況及び健全化判断比率'!B70)</f>
        <v>釧路東部消防組合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f t="shared" si="4"/>
        <v>5</v>
      </c>
      <c r="V37" s="425"/>
      <c r="W37" s="424" t="str">
        <f>IF('各会計、関係団体の財政状況及び健全化判断比率'!B31="","",'各会計、関係団体の財政状況及び健全化判断比率'!B31)</f>
        <v>介護老人保健施設事業特別会計</v>
      </c>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13</v>
      </c>
      <c r="BX37" s="425"/>
      <c r="BY37" s="424" t="str">
        <f>IF('各会計、関係団体の財政状況及び健全化判断比率'!B71="","",'各会計、関係団体の財政状況及び健全化判断比率'!B71)</f>
        <v>釧路・根室広域地方税滞納整理機構</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t="str">
        <f t="shared" si="2"/>
        <v/>
      </c>
      <c r="BX38" s="425"/>
      <c r="BY38" s="424" t="str">
        <f>IF('各会計、関係団体の財政状況及び健全化判断比率'!B72="","",'各会計、関係団体の財政状況及び健全化判断比率'!B72)</f>
        <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t="str">
        <f t="shared" si="2"/>
        <v/>
      </c>
      <c r="BX39" s="425"/>
      <c r="BY39" s="424" t="str">
        <f>IF('各会計、関係団体の財政状況及び健全化判断比率'!B73="","",'各会計、関係団体の財政状況及び健全化判断比率'!B73)</f>
        <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t="str">
        <f t="shared" si="2"/>
        <v/>
      </c>
      <c r="BX40" s="425"/>
      <c r="BY40" s="424" t="str">
        <f>IF('各会計、関係団体の財政状況及び健全化判断比率'!B74="","",'各会計、関係団体の財政状況及び健全化判断比率'!B74)</f>
        <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iP7BbsRu1tO+8TQHWCLPInlrKIm6bC5Gcsr1dKTMB/5AAQ6864kecBVh1Qi3EXxzXPiDRGkEv7aE5h6EZbLpjg==" saltValue="yo6y6VE8H19xhUTBbL7zQ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211</v>
      </c>
      <c r="DI1" s="798"/>
      <c r="DJ1" s="798"/>
      <c r="DK1" s="798"/>
      <c r="DL1" s="798"/>
      <c r="DM1" s="798"/>
      <c r="DN1" s="799"/>
      <c r="DO1" s="226"/>
      <c r="DP1" s="797" t="s">
        <v>212</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214</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215</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216</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217</v>
      </c>
      <c r="S4" s="740"/>
      <c r="T4" s="740"/>
      <c r="U4" s="740"/>
      <c r="V4" s="740"/>
      <c r="W4" s="740"/>
      <c r="X4" s="740"/>
      <c r="Y4" s="741"/>
      <c r="Z4" s="739" t="s">
        <v>218</v>
      </c>
      <c r="AA4" s="740"/>
      <c r="AB4" s="740"/>
      <c r="AC4" s="741"/>
      <c r="AD4" s="739" t="s">
        <v>219</v>
      </c>
      <c r="AE4" s="740"/>
      <c r="AF4" s="740"/>
      <c r="AG4" s="740"/>
      <c r="AH4" s="740"/>
      <c r="AI4" s="740"/>
      <c r="AJ4" s="740"/>
      <c r="AK4" s="741"/>
      <c r="AL4" s="739" t="s">
        <v>218</v>
      </c>
      <c r="AM4" s="740"/>
      <c r="AN4" s="740"/>
      <c r="AO4" s="741"/>
      <c r="AP4" s="800" t="s">
        <v>220</v>
      </c>
      <c r="AQ4" s="800"/>
      <c r="AR4" s="800"/>
      <c r="AS4" s="800"/>
      <c r="AT4" s="800"/>
      <c r="AU4" s="800"/>
      <c r="AV4" s="800"/>
      <c r="AW4" s="800"/>
      <c r="AX4" s="800"/>
      <c r="AY4" s="800"/>
      <c r="AZ4" s="800"/>
      <c r="BA4" s="800"/>
      <c r="BB4" s="800"/>
      <c r="BC4" s="800"/>
      <c r="BD4" s="800"/>
      <c r="BE4" s="800"/>
      <c r="BF4" s="800"/>
      <c r="BG4" s="800" t="s">
        <v>221</v>
      </c>
      <c r="BH4" s="800"/>
      <c r="BI4" s="800"/>
      <c r="BJ4" s="800"/>
      <c r="BK4" s="800"/>
      <c r="BL4" s="800"/>
      <c r="BM4" s="800"/>
      <c r="BN4" s="800"/>
      <c r="BO4" s="800" t="s">
        <v>218</v>
      </c>
      <c r="BP4" s="800"/>
      <c r="BQ4" s="800"/>
      <c r="BR4" s="800"/>
      <c r="BS4" s="800" t="s">
        <v>222</v>
      </c>
      <c r="BT4" s="800"/>
      <c r="BU4" s="800"/>
      <c r="BV4" s="800"/>
      <c r="BW4" s="800"/>
      <c r="BX4" s="800"/>
      <c r="BY4" s="800"/>
      <c r="BZ4" s="800"/>
      <c r="CA4" s="800"/>
      <c r="CB4" s="800"/>
      <c r="CD4" s="782" t="s">
        <v>223</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224</v>
      </c>
      <c r="C5" s="745"/>
      <c r="D5" s="745"/>
      <c r="E5" s="745"/>
      <c r="F5" s="745"/>
      <c r="G5" s="745"/>
      <c r="H5" s="745"/>
      <c r="I5" s="745"/>
      <c r="J5" s="745"/>
      <c r="K5" s="745"/>
      <c r="L5" s="745"/>
      <c r="M5" s="745"/>
      <c r="N5" s="745"/>
      <c r="O5" s="745"/>
      <c r="P5" s="745"/>
      <c r="Q5" s="746"/>
      <c r="R5" s="733">
        <v>1122193</v>
      </c>
      <c r="S5" s="734"/>
      <c r="T5" s="734"/>
      <c r="U5" s="734"/>
      <c r="V5" s="734"/>
      <c r="W5" s="734"/>
      <c r="X5" s="734"/>
      <c r="Y5" s="777"/>
      <c r="Z5" s="795">
        <v>8.9</v>
      </c>
      <c r="AA5" s="795"/>
      <c r="AB5" s="795"/>
      <c r="AC5" s="795"/>
      <c r="AD5" s="796">
        <v>1081423</v>
      </c>
      <c r="AE5" s="796"/>
      <c r="AF5" s="796"/>
      <c r="AG5" s="796"/>
      <c r="AH5" s="796"/>
      <c r="AI5" s="796"/>
      <c r="AJ5" s="796"/>
      <c r="AK5" s="796"/>
      <c r="AL5" s="778">
        <v>21.2</v>
      </c>
      <c r="AM5" s="749"/>
      <c r="AN5" s="749"/>
      <c r="AO5" s="779"/>
      <c r="AP5" s="744" t="s">
        <v>225</v>
      </c>
      <c r="AQ5" s="745"/>
      <c r="AR5" s="745"/>
      <c r="AS5" s="745"/>
      <c r="AT5" s="745"/>
      <c r="AU5" s="745"/>
      <c r="AV5" s="745"/>
      <c r="AW5" s="745"/>
      <c r="AX5" s="745"/>
      <c r="AY5" s="745"/>
      <c r="AZ5" s="745"/>
      <c r="BA5" s="745"/>
      <c r="BB5" s="745"/>
      <c r="BC5" s="745"/>
      <c r="BD5" s="745"/>
      <c r="BE5" s="745"/>
      <c r="BF5" s="746"/>
      <c r="BG5" s="678">
        <v>1081423</v>
      </c>
      <c r="BH5" s="679"/>
      <c r="BI5" s="679"/>
      <c r="BJ5" s="679"/>
      <c r="BK5" s="679"/>
      <c r="BL5" s="679"/>
      <c r="BM5" s="679"/>
      <c r="BN5" s="680"/>
      <c r="BO5" s="715">
        <v>96.4</v>
      </c>
      <c r="BP5" s="715"/>
      <c r="BQ5" s="715"/>
      <c r="BR5" s="715"/>
      <c r="BS5" s="716">
        <v>21372</v>
      </c>
      <c r="BT5" s="716"/>
      <c r="BU5" s="716"/>
      <c r="BV5" s="716"/>
      <c r="BW5" s="716"/>
      <c r="BX5" s="716"/>
      <c r="BY5" s="716"/>
      <c r="BZ5" s="716"/>
      <c r="CA5" s="716"/>
      <c r="CB5" s="766"/>
      <c r="CD5" s="782" t="s">
        <v>220</v>
      </c>
      <c r="CE5" s="783"/>
      <c r="CF5" s="783"/>
      <c r="CG5" s="783"/>
      <c r="CH5" s="783"/>
      <c r="CI5" s="783"/>
      <c r="CJ5" s="783"/>
      <c r="CK5" s="783"/>
      <c r="CL5" s="783"/>
      <c r="CM5" s="783"/>
      <c r="CN5" s="783"/>
      <c r="CO5" s="783"/>
      <c r="CP5" s="783"/>
      <c r="CQ5" s="784"/>
      <c r="CR5" s="782" t="s">
        <v>226</v>
      </c>
      <c r="CS5" s="783"/>
      <c r="CT5" s="783"/>
      <c r="CU5" s="783"/>
      <c r="CV5" s="783"/>
      <c r="CW5" s="783"/>
      <c r="CX5" s="783"/>
      <c r="CY5" s="784"/>
      <c r="CZ5" s="782" t="s">
        <v>218</v>
      </c>
      <c r="DA5" s="783"/>
      <c r="DB5" s="783"/>
      <c r="DC5" s="784"/>
      <c r="DD5" s="782" t="s">
        <v>227</v>
      </c>
      <c r="DE5" s="783"/>
      <c r="DF5" s="783"/>
      <c r="DG5" s="783"/>
      <c r="DH5" s="783"/>
      <c r="DI5" s="783"/>
      <c r="DJ5" s="783"/>
      <c r="DK5" s="783"/>
      <c r="DL5" s="783"/>
      <c r="DM5" s="783"/>
      <c r="DN5" s="783"/>
      <c r="DO5" s="783"/>
      <c r="DP5" s="784"/>
      <c r="DQ5" s="782" t="s">
        <v>228</v>
      </c>
      <c r="DR5" s="783"/>
      <c r="DS5" s="783"/>
      <c r="DT5" s="783"/>
      <c r="DU5" s="783"/>
      <c r="DV5" s="783"/>
      <c r="DW5" s="783"/>
      <c r="DX5" s="783"/>
      <c r="DY5" s="783"/>
      <c r="DZ5" s="783"/>
      <c r="EA5" s="783"/>
      <c r="EB5" s="783"/>
      <c r="EC5" s="784"/>
    </row>
    <row r="6" spans="2:143" ht="11.25" customHeight="1" x14ac:dyDescent="0.15">
      <c r="B6" s="675" t="s">
        <v>229</v>
      </c>
      <c r="C6" s="676"/>
      <c r="D6" s="676"/>
      <c r="E6" s="676"/>
      <c r="F6" s="676"/>
      <c r="G6" s="676"/>
      <c r="H6" s="676"/>
      <c r="I6" s="676"/>
      <c r="J6" s="676"/>
      <c r="K6" s="676"/>
      <c r="L6" s="676"/>
      <c r="M6" s="676"/>
      <c r="N6" s="676"/>
      <c r="O6" s="676"/>
      <c r="P6" s="676"/>
      <c r="Q6" s="677"/>
      <c r="R6" s="678">
        <v>108752</v>
      </c>
      <c r="S6" s="679"/>
      <c r="T6" s="679"/>
      <c r="U6" s="679"/>
      <c r="V6" s="679"/>
      <c r="W6" s="679"/>
      <c r="X6" s="679"/>
      <c r="Y6" s="680"/>
      <c r="Z6" s="715">
        <v>0.9</v>
      </c>
      <c r="AA6" s="715"/>
      <c r="AB6" s="715"/>
      <c r="AC6" s="715"/>
      <c r="AD6" s="716">
        <v>108752</v>
      </c>
      <c r="AE6" s="716"/>
      <c r="AF6" s="716"/>
      <c r="AG6" s="716"/>
      <c r="AH6" s="716"/>
      <c r="AI6" s="716"/>
      <c r="AJ6" s="716"/>
      <c r="AK6" s="716"/>
      <c r="AL6" s="681">
        <v>2.1</v>
      </c>
      <c r="AM6" s="682"/>
      <c r="AN6" s="682"/>
      <c r="AO6" s="717"/>
      <c r="AP6" s="675" t="s">
        <v>230</v>
      </c>
      <c r="AQ6" s="676"/>
      <c r="AR6" s="676"/>
      <c r="AS6" s="676"/>
      <c r="AT6" s="676"/>
      <c r="AU6" s="676"/>
      <c r="AV6" s="676"/>
      <c r="AW6" s="676"/>
      <c r="AX6" s="676"/>
      <c r="AY6" s="676"/>
      <c r="AZ6" s="676"/>
      <c r="BA6" s="676"/>
      <c r="BB6" s="676"/>
      <c r="BC6" s="676"/>
      <c r="BD6" s="676"/>
      <c r="BE6" s="676"/>
      <c r="BF6" s="677"/>
      <c r="BG6" s="678">
        <v>1081423</v>
      </c>
      <c r="BH6" s="679"/>
      <c r="BI6" s="679"/>
      <c r="BJ6" s="679"/>
      <c r="BK6" s="679"/>
      <c r="BL6" s="679"/>
      <c r="BM6" s="679"/>
      <c r="BN6" s="680"/>
      <c r="BO6" s="715">
        <v>96.4</v>
      </c>
      <c r="BP6" s="715"/>
      <c r="BQ6" s="715"/>
      <c r="BR6" s="715"/>
      <c r="BS6" s="716">
        <v>21372</v>
      </c>
      <c r="BT6" s="716"/>
      <c r="BU6" s="716"/>
      <c r="BV6" s="716"/>
      <c r="BW6" s="716"/>
      <c r="BX6" s="716"/>
      <c r="BY6" s="716"/>
      <c r="BZ6" s="716"/>
      <c r="CA6" s="716"/>
      <c r="CB6" s="766"/>
      <c r="CD6" s="736" t="s">
        <v>231</v>
      </c>
      <c r="CE6" s="737"/>
      <c r="CF6" s="737"/>
      <c r="CG6" s="737"/>
      <c r="CH6" s="737"/>
      <c r="CI6" s="737"/>
      <c r="CJ6" s="737"/>
      <c r="CK6" s="737"/>
      <c r="CL6" s="737"/>
      <c r="CM6" s="737"/>
      <c r="CN6" s="737"/>
      <c r="CO6" s="737"/>
      <c r="CP6" s="737"/>
      <c r="CQ6" s="738"/>
      <c r="CR6" s="678">
        <v>88256</v>
      </c>
      <c r="CS6" s="679"/>
      <c r="CT6" s="679"/>
      <c r="CU6" s="679"/>
      <c r="CV6" s="679"/>
      <c r="CW6" s="679"/>
      <c r="CX6" s="679"/>
      <c r="CY6" s="680"/>
      <c r="CZ6" s="778">
        <v>0.7</v>
      </c>
      <c r="DA6" s="749"/>
      <c r="DB6" s="749"/>
      <c r="DC6" s="781"/>
      <c r="DD6" s="684" t="s">
        <v>127</v>
      </c>
      <c r="DE6" s="679"/>
      <c r="DF6" s="679"/>
      <c r="DG6" s="679"/>
      <c r="DH6" s="679"/>
      <c r="DI6" s="679"/>
      <c r="DJ6" s="679"/>
      <c r="DK6" s="679"/>
      <c r="DL6" s="679"/>
      <c r="DM6" s="679"/>
      <c r="DN6" s="679"/>
      <c r="DO6" s="679"/>
      <c r="DP6" s="680"/>
      <c r="DQ6" s="684">
        <v>88256</v>
      </c>
      <c r="DR6" s="679"/>
      <c r="DS6" s="679"/>
      <c r="DT6" s="679"/>
      <c r="DU6" s="679"/>
      <c r="DV6" s="679"/>
      <c r="DW6" s="679"/>
      <c r="DX6" s="679"/>
      <c r="DY6" s="679"/>
      <c r="DZ6" s="679"/>
      <c r="EA6" s="679"/>
      <c r="EB6" s="679"/>
      <c r="EC6" s="722"/>
    </row>
    <row r="7" spans="2:143" ht="11.25" customHeight="1" x14ac:dyDescent="0.15">
      <c r="B7" s="675" t="s">
        <v>232</v>
      </c>
      <c r="C7" s="676"/>
      <c r="D7" s="676"/>
      <c r="E7" s="676"/>
      <c r="F7" s="676"/>
      <c r="G7" s="676"/>
      <c r="H7" s="676"/>
      <c r="I7" s="676"/>
      <c r="J7" s="676"/>
      <c r="K7" s="676"/>
      <c r="L7" s="676"/>
      <c r="M7" s="676"/>
      <c r="N7" s="676"/>
      <c r="O7" s="676"/>
      <c r="P7" s="676"/>
      <c r="Q7" s="677"/>
      <c r="R7" s="678">
        <v>866</v>
      </c>
      <c r="S7" s="679"/>
      <c r="T7" s="679"/>
      <c r="U7" s="679"/>
      <c r="V7" s="679"/>
      <c r="W7" s="679"/>
      <c r="X7" s="679"/>
      <c r="Y7" s="680"/>
      <c r="Z7" s="715">
        <v>0</v>
      </c>
      <c r="AA7" s="715"/>
      <c r="AB7" s="715"/>
      <c r="AC7" s="715"/>
      <c r="AD7" s="716">
        <v>866</v>
      </c>
      <c r="AE7" s="716"/>
      <c r="AF7" s="716"/>
      <c r="AG7" s="716"/>
      <c r="AH7" s="716"/>
      <c r="AI7" s="716"/>
      <c r="AJ7" s="716"/>
      <c r="AK7" s="716"/>
      <c r="AL7" s="681">
        <v>0</v>
      </c>
      <c r="AM7" s="682"/>
      <c r="AN7" s="682"/>
      <c r="AO7" s="717"/>
      <c r="AP7" s="675" t="s">
        <v>233</v>
      </c>
      <c r="AQ7" s="676"/>
      <c r="AR7" s="676"/>
      <c r="AS7" s="676"/>
      <c r="AT7" s="676"/>
      <c r="AU7" s="676"/>
      <c r="AV7" s="676"/>
      <c r="AW7" s="676"/>
      <c r="AX7" s="676"/>
      <c r="AY7" s="676"/>
      <c r="AZ7" s="676"/>
      <c r="BA7" s="676"/>
      <c r="BB7" s="676"/>
      <c r="BC7" s="676"/>
      <c r="BD7" s="676"/>
      <c r="BE7" s="676"/>
      <c r="BF7" s="677"/>
      <c r="BG7" s="678">
        <v>551959</v>
      </c>
      <c r="BH7" s="679"/>
      <c r="BI7" s="679"/>
      <c r="BJ7" s="679"/>
      <c r="BK7" s="679"/>
      <c r="BL7" s="679"/>
      <c r="BM7" s="679"/>
      <c r="BN7" s="680"/>
      <c r="BO7" s="715">
        <v>49.2</v>
      </c>
      <c r="BP7" s="715"/>
      <c r="BQ7" s="715"/>
      <c r="BR7" s="715"/>
      <c r="BS7" s="716">
        <v>21372</v>
      </c>
      <c r="BT7" s="716"/>
      <c r="BU7" s="716"/>
      <c r="BV7" s="716"/>
      <c r="BW7" s="716"/>
      <c r="BX7" s="716"/>
      <c r="BY7" s="716"/>
      <c r="BZ7" s="716"/>
      <c r="CA7" s="716"/>
      <c r="CB7" s="766"/>
      <c r="CD7" s="711" t="s">
        <v>234</v>
      </c>
      <c r="CE7" s="712"/>
      <c r="CF7" s="712"/>
      <c r="CG7" s="712"/>
      <c r="CH7" s="712"/>
      <c r="CI7" s="712"/>
      <c r="CJ7" s="712"/>
      <c r="CK7" s="712"/>
      <c r="CL7" s="712"/>
      <c r="CM7" s="712"/>
      <c r="CN7" s="712"/>
      <c r="CO7" s="712"/>
      <c r="CP7" s="712"/>
      <c r="CQ7" s="713"/>
      <c r="CR7" s="678">
        <v>2150379</v>
      </c>
      <c r="CS7" s="679"/>
      <c r="CT7" s="679"/>
      <c r="CU7" s="679"/>
      <c r="CV7" s="679"/>
      <c r="CW7" s="679"/>
      <c r="CX7" s="679"/>
      <c r="CY7" s="680"/>
      <c r="CZ7" s="715">
        <v>17.7</v>
      </c>
      <c r="DA7" s="715"/>
      <c r="DB7" s="715"/>
      <c r="DC7" s="715"/>
      <c r="DD7" s="684">
        <v>646688</v>
      </c>
      <c r="DE7" s="679"/>
      <c r="DF7" s="679"/>
      <c r="DG7" s="679"/>
      <c r="DH7" s="679"/>
      <c r="DI7" s="679"/>
      <c r="DJ7" s="679"/>
      <c r="DK7" s="679"/>
      <c r="DL7" s="679"/>
      <c r="DM7" s="679"/>
      <c r="DN7" s="679"/>
      <c r="DO7" s="679"/>
      <c r="DP7" s="680"/>
      <c r="DQ7" s="684">
        <v>1436942</v>
      </c>
      <c r="DR7" s="679"/>
      <c r="DS7" s="679"/>
      <c r="DT7" s="679"/>
      <c r="DU7" s="679"/>
      <c r="DV7" s="679"/>
      <c r="DW7" s="679"/>
      <c r="DX7" s="679"/>
      <c r="DY7" s="679"/>
      <c r="DZ7" s="679"/>
      <c r="EA7" s="679"/>
      <c r="EB7" s="679"/>
      <c r="EC7" s="722"/>
    </row>
    <row r="8" spans="2:143" ht="11.25" customHeight="1" x14ac:dyDescent="0.15">
      <c r="B8" s="675" t="s">
        <v>235</v>
      </c>
      <c r="C8" s="676"/>
      <c r="D8" s="676"/>
      <c r="E8" s="676"/>
      <c r="F8" s="676"/>
      <c r="G8" s="676"/>
      <c r="H8" s="676"/>
      <c r="I8" s="676"/>
      <c r="J8" s="676"/>
      <c r="K8" s="676"/>
      <c r="L8" s="676"/>
      <c r="M8" s="676"/>
      <c r="N8" s="676"/>
      <c r="O8" s="676"/>
      <c r="P8" s="676"/>
      <c r="Q8" s="677"/>
      <c r="R8" s="678">
        <v>2808</v>
      </c>
      <c r="S8" s="679"/>
      <c r="T8" s="679"/>
      <c r="U8" s="679"/>
      <c r="V8" s="679"/>
      <c r="W8" s="679"/>
      <c r="X8" s="679"/>
      <c r="Y8" s="680"/>
      <c r="Z8" s="715">
        <v>0</v>
      </c>
      <c r="AA8" s="715"/>
      <c r="AB8" s="715"/>
      <c r="AC8" s="715"/>
      <c r="AD8" s="716">
        <v>2808</v>
      </c>
      <c r="AE8" s="716"/>
      <c r="AF8" s="716"/>
      <c r="AG8" s="716"/>
      <c r="AH8" s="716"/>
      <c r="AI8" s="716"/>
      <c r="AJ8" s="716"/>
      <c r="AK8" s="716"/>
      <c r="AL8" s="681">
        <v>0.1</v>
      </c>
      <c r="AM8" s="682"/>
      <c r="AN8" s="682"/>
      <c r="AO8" s="717"/>
      <c r="AP8" s="675" t="s">
        <v>236</v>
      </c>
      <c r="AQ8" s="676"/>
      <c r="AR8" s="676"/>
      <c r="AS8" s="676"/>
      <c r="AT8" s="676"/>
      <c r="AU8" s="676"/>
      <c r="AV8" s="676"/>
      <c r="AW8" s="676"/>
      <c r="AX8" s="676"/>
      <c r="AY8" s="676"/>
      <c r="AZ8" s="676"/>
      <c r="BA8" s="676"/>
      <c r="BB8" s="676"/>
      <c r="BC8" s="676"/>
      <c r="BD8" s="676"/>
      <c r="BE8" s="676"/>
      <c r="BF8" s="677"/>
      <c r="BG8" s="678">
        <v>15868</v>
      </c>
      <c r="BH8" s="679"/>
      <c r="BI8" s="679"/>
      <c r="BJ8" s="679"/>
      <c r="BK8" s="679"/>
      <c r="BL8" s="679"/>
      <c r="BM8" s="679"/>
      <c r="BN8" s="680"/>
      <c r="BO8" s="715">
        <v>1.4</v>
      </c>
      <c r="BP8" s="715"/>
      <c r="BQ8" s="715"/>
      <c r="BR8" s="715"/>
      <c r="BS8" s="684" t="s">
        <v>127</v>
      </c>
      <c r="BT8" s="679"/>
      <c r="BU8" s="679"/>
      <c r="BV8" s="679"/>
      <c r="BW8" s="679"/>
      <c r="BX8" s="679"/>
      <c r="BY8" s="679"/>
      <c r="BZ8" s="679"/>
      <c r="CA8" s="679"/>
      <c r="CB8" s="722"/>
      <c r="CD8" s="711" t="s">
        <v>237</v>
      </c>
      <c r="CE8" s="712"/>
      <c r="CF8" s="712"/>
      <c r="CG8" s="712"/>
      <c r="CH8" s="712"/>
      <c r="CI8" s="712"/>
      <c r="CJ8" s="712"/>
      <c r="CK8" s="712"/>
      <c r="CL8" s="712"/>
      <c r="CM8" s="712"/>
      <c r="CN8" s="712"/>
      <c r="CO8" s="712"/>
      <c r="CP8" s="712"/>
      <c r="CQ8" s="713"/>
      <c r="CR8" s="678">
        <v>2452281</v>
      </c>
      <c r="CS8" s="679"/>
      <c r="CT8" s="679"/>
      <c r="CU8" s="679"/>
      <c r="CV8" s="679"/>
      <c r="CW8" s="679"/>
      <c r="CX8" s="679"/>
      <c r="CY8" s="680"/>
      <c r="CZ8" s="715">
        <v>20.2</v>
      </c>
      <c r="DA8" s="715"/>
      <c r="DB8" s="715"/>
      <c r="DC8" s="715"/>
      <c r="DD8" s="684">
        <v>905970</v>
      </c>
      <c r="DE8" s="679"/>
      <c r="DF8" s="679"/>
      <c r="DG8" s="679"/>
      <c r="DH8" s="679"/>
      <c r="DI8" s="679"/>
      <c r="DJ8" s="679"/>
      <c r="DK8" s="679"/>
      <c r="DL8" s="679"/>
      <c r="DM8" s="679"/>
      <c r="DN8" s="679"/>
      <c r="DO8" s="679"/>
      <c r="DP8" s="680"/>
      <c r="DQ8" s="684">
        <v>1027097</v>
      </c>
      <c r="DR8" s="679"/>
      <c r="DS8" s="679"/>
      <c r="DT8" s="679"/>
      <c r="DU8" s="679"/>
      <c r="DV8" s="679"/>
      <c r="DW8" s="679"/>
      <c r="DX8" s="679"/>
      <c r="DY8" s="679"/>
      <c r="DZ8" s="679"/>
      <c r="EA8" s="679"/>
      <c r="EB8" s="679"/>
      <c r="EC8" s="722"/>
    </row>
    <row r="9" spans="2:143" ht="11.25" customHeight="1" x14ac:dyDescent="0.15">
      <c r="B9" s="675" t="s">
        <v>238</v>
      </c>
      <c r="C9" s="676"/>
      <c r="D9" s="676"/>
      <c r="E9" s="676"/>
      <c r="F9" s="676"/>
      <c r="G9" s="676"/>
      <c r="H9" s="676"/>
      <c r="I9" s="676"/>
      <c r="J9" s="676"/>
      <c r="K9" s="676"/>
      <c r="L9" s="676"/>
      <c r="M9" s="676"/>
      <c r="N9" s="676"/>
      <c r="O9" s="676"/>
      <c r="P9" s="676"/>
      <c r="Q9" s="677"/>
      <c r="R9" s="678">
        <v>1820</v>
      </c>
      <c r="S9" s="679"/>
      <c r="T9" s="679"/>
      <c r="U9" s="679"/>
      <c r="V9" s="679"/>
      <c r="W9" s="679"/>
      <c r="X9" s="679"/>
      <c r="Y9" s="680"/>
      <c r="Z9" s="715">
        <v>0</v>
      </c>
      <c r="AA9" s="715"/>
      <c r="AB9" s="715"/>
      <c r="AC9" s="715"/>
      <c r="AD9" s="716">
        <v>1820</v>
      </c>
      <c r="AE9" s="716"/>
      <c r="AF9" s="716"/>
      <c r="AG9" s="716"/>
      <c r="AH9" s="716"/>
      <c r="AI9" s="716"/>
      <c r="AJ9" s="716"/>
      <c r="AK9" s="716"/>
      <c r="AL9" s="681">
        <v>0</v>
      </c>
      <c r="AM9" s="682"/>
      <c r="AN9" s="682"/>
      <c r="AO9" s="717"/>
      <c r="AP9" s="675" t="s">
        <v>239</v>
      </c>
      <c r="AQ9" s="676"/>
      <c r="AR9" s="676"/>
      <c r="AS9" s="676"/>
      <c r="AT9" s="676"/>
      <c r="AU9" s="676"/>
      <c r="AV9" s="676"/>
      <c r="AW9" s="676"/>
      <c r="AX9" s="676"/>
      <c r="AY9" s="676"/>
      <c r="AZ9" s="676"/>
      <c r="BA9" s="676"/>
      <c r="BB9" s="676"/>
      <c r="BC9" s="676"/>
      <c r="BD9" s="676"/>
      <c r="BE9" s="676"/>
      <c r="BF9" s="677"/>
      <c r="BG9" s="678">
        <v>448095</v>
      </c>
      <c r="BH9" s="679"/>
      <c r="BI9" s="679"/>
      <c r="BJ9" s="679"/>
      <c r="BK9" s="679"/>
      <c r="BL9" s="679"/>
      <c r="BM9" s="679"/>
      <c r="BN9" s="680"/>
      <c r="BO9" s="715">
        <v>39.9</v>
      </c>
      <c r="BP9" s="715"/>
      <c r="BQ9" s="715"/>
      <c r="BR9" s="715"/>
      <c r="BS9" s="684" t="s">
        <v>127</v>
      </c>
      <c r="BT9" s="679"/>
      <c r="BU9" s="679"/>
      <c r="BV9" s="679"/>
      <c r="BW9" s="679"/>
      <c r="BX9" s="679"/>
      <c r="BY9" s="679"/>
      <c r="BZ9" s="679"/>
      <c r="CA9" s="679"/>
      <c r="CB9" s="722"/>
      <c r="CD9" s="711" t="s">
        <v>240</v>
      </c>
      <c r="CE9" s="712"/>
      <c r="CF9" s="712"/>
      <c r="CG9" s="712"/>
      <c r="CH9" s="712"/>
      <c r="CI9" s="712"/>
      <c r="CJ9" s="712"/>
      <c r="CK9" s="712"/>
      <c r="CL9" s="712"/>
      <c r="CM9" s="712"/>
      <c r="CN9" s="712"/>
      <c r="CO9" s="712"/>
      <c r="CP9" s="712"/>
      <c r="CQ9" s="713"/>
      <c r="CR9" s="678">
        <v>1161755</v>
      </c>
      <c r="CS9" s="679"/>
      <c r="CT9" s="679"/>
      <c r="CU9" s="679"/>
      <c r="CV9" s="679"/>
      <c r="CW9" s="679"/>
      <c r="CX9" s="679"/>
      <c r="CY9" s="680"/>
      <c r="CZ9" s="715">
        <v>9.6</v>
      </c>
      <c r="DA9" s="715"/>
      <c r="DB9" s="715"/>
      <c r="DC9" s="715"/>
      <c r="DD9" s="684">
        <v>34535</v>
      </c>
      <c r="DE9" s="679"/>
      <c r="DF9" s="679"/>
      <c r="DG9" s="679"/>
      <c r="DH9" s="679"/>
      <c r="DI9" s="679"/>
      <c r="DJ9" s="679"/>
      <c r="DK9" s="679"/>
      <c r="DL9" s="679"/>
      <c r="DM9" s="679"/>
      <c r="DN9" s="679"/>
      <c r="DO9" s="679"/>
      <c r="DP9" s="680"/>
      <c r="DQ9" s="684">
        <v>1021958</v>
      </c>
      <c r="DR9" s="679"/>
      <c r="DS9" s="679"/>
      <c r="DT9" s="679"/>
      <c r="DU9" s="679"/>
      <c r="DV9" s="679"/>
      <c r="DW9" s="679"/>
      <c r="DX9" s="679"/>
      <c r="DY9" s="679"/>
      <c r="DZ9" s="679"/>
      <c r="EA9" s="679"/>
      <c r="EB9" s="679"/>
      <c r="EC9" s="722"/>
    </row>
    <row r="10" spans="2:143" ht="11.25" customHeight="1" x14ac:dyDescent="0.15">
      <c r="B10" s="675" t="s">
        <v>241</v>
      </c>
      <c r="C10" s="676"/>
      <c r="D10" s="676"/>
      <c r="E10" s="676"/>
      <c r="F10" s="676"/>
      <c r="G10" s="676"/>
      <c r="H10" s="676"/>
      <c r="I10" s="676"/>
      <c r="J10" s="676"/>
      <c r="K10" s="676"/>
      <c r="L10" s="676"/>
      <c r="M10" s="676"/>
      <c r="N10" s="676"/>
      <c r="O10" s="676"/>
      <c r="P10" s="676"/>
      <c r="Q10" s="677"/>
      <c r="R10" s="678" t="s">
        <v>127</v>
      </c>
      <c r="S10" s="679"/>
      <c r="T10" s="679"/>
      <c r="U10" s="679"/>
      <c r="V10" s="679"/>
      <c r="W10" s="679"/>
      <c r="X10" s="679"/>
      <c r="Y10" s="680"/>
      <c r="Z10" s="715" t="s">
        <v>127</v>
      </c>
      <c r="AA10" s="715"/>
      <c r="AB10" s="715"/>
      <c r="AC10" s="715"/>
      <c r="AD10" s="716" t="s">
        <v>242</v>
      </c>
      <c r="AE10" s="716"/>
      <c r="AF10" s="716"/>
      <c r="AG10" s="716"/>
      <c r="AH10" s="716"/>
      <c r="AI10" s="716"/>
      <c r="AJ10" s="716"/>
      <c r="AK10" s="716"/>
      <c r="AL10" s="681" t="s">
        <v>242</v>
      </c>
      <c r="AM10" s="682"/>
      <c r="AN10" s="682"/>
      <c r="AO10" s="717"/>
      <c r="AP10" s="675" t="s">
        <v>243</v>
      </c>
      <c r="AQ10" s="676"/>
      <c r="AR10" s="676"/>
      <c r="AS10" s="676"/>
      <c r="AT10" s="676"/>
      <c r="AU10" s="676"/>
      <c r="AV10" s="676"/>
      <c r="AW10" s="676"/>
      <c r="AX10" s="676"/>
      <c r="AY10" s="676"/>
      <c r="AZ10" s="676"/>
      <c r="BA10" s="676"/>
      <c r="BB10" s="676"/>
      <c r="BC10" s="676"/>
      <c r="BD10" s="676"/>
      <c r="BE10" s="676"/>
      <c r="BF10" s="677"/>
      <c r="BG10" s="678">
        <v>35155</v>
      </c>
      <c r="BH10" s="679"/>
      <c r="BI10" s="679"/>
      <c r="BJ10" s="679"/>
      <c r="BK10" s="679"/>
      <c r="BL10" s="679"/>
      <c r="BM10" s="679"/>
      <c r="BN10" s="680"/>
      <c r="BO10" s="715">
        <v>3.1</v>
      </c>
      <c r="BP10" s="715"/>
      <c r="BQ10" s="715"/>
      <c r="BR10" s="715"/>
      <c r="BS10" s="684">
        <v>5887</v>
      </c>
      <c r="BT10" s="679"/>
      <c r="BU10" s="679"/>
      <c r="BV10" s="679"/>
      <c r="BW10" s="679"/>
      <c r="BX10" s="679"/>
      <c r="BY10" s="679"/>
      <c r="BZ10" s="679"/>
      <c r="CA10" s="679"/>
      <c r="CB10" s="722"/>
      <c r="CD10" s="711" t="s">
        <v>244</v>
      </c>
      <c r="CE10" s="712"/>
      <c r="CF10" s="712"/>
      <c r="CG10" s="712"/>
      <c r="CH10" s="712"/>
      <c r="CI10" s="712"/>
      <c r="CJ10" s="712"/>
      <c r="CK10" s="712"/>
      <c r="CL10" s="712"/>
      <c r="CM10" s="712"/>
      <c r="CN10" s="712"/>
      <c r="CO10" s="712"/>
      <c r="CP10" s="712"/>
      <c r="CQ10" s="713"/>
      <c r="CR10" s="678" t="s">
        <v>127</v>
      </c>
      <c r="CS10" s="679"/>
      <c r="CT10" s="679"/>
      <c r="CU10" s="679"/>
      <c r="CV10" s="679"/>
      <c r="CW10" s="679"/>
      <c r="CX10" s="679"/>
      <c r="CY10" s="680"/>
      <c r="CZ10" s="715" t="s">
        <v>127</v>
      </c>
      <c r="DA10" s="715"/>
      <c r="DB10" s="715"/>
      <c r="DC10" s="715"/>
      <c r="DD10" s="684" t="s">
        <v>127</v>
      </c>
      <c r="DE10" s="679"/>
      <c r="DF10" s="679"/>
      <c r="DG10" s="679"/>
      <c r="DH10" s="679"/>
      <c r="DI10" s="679"/>
      <c r="DJ10" s="679"/>
      <c r="DK10" s="679"/>
      <c r="DL10" s="679"/>
      <c r="DM10" s="679"/>
      <c r="DN10" s="679"/>
      <c r="DO10" s="679"/>
      <c r="DP10" s="680"/>
      <c r="DQ10" s="684" t="s">
        <v>242</v>
      </c>
      <c r="DR10" s="679"/>
      <c r="DS10" s="679"/>
      <c r="DT10" s="679"/>
      <c r="DU10" s="679"/>
      <c r="DV10" s="679"/>
      <c r="DW10" s="679"/>
      <c r="DX10" s="679"/>
      <c r="DY10" s="679"/>
      <c r="DZ10" s="679"/>
      <c r="EA10" s="679"/>
      <c r="EB10" s="679"/>
      <c r="EC10" s="722"/>
    </row>
    <row r="11" spans="2:143" ht="11.25" customHeight="1" x14ac:dyDescent="0.15">
      <c r="B11" s="675" t="s">
        <v>245</v>
      </c>
      <c r="C11" s="676"/>
      <c r="D11" s="676"/>
      <c r="E11" s="676"/>
      <c r="F11" s="676"/>
      <c r="G11" s="676"/>
      <c r="H11" s="676"/>
      <c r="I11" s="676"/>
      <c r="J11" s="676"/>
      <c r="K11" s="676"/>
      <c r="L11" s="676"/>
      <c r="M11" s="676"/>
      <c r="N11" s="676"/>
      <c r="O11" s="676"/>
      <c r="P11" s="676"/>
      <c r="Q11" s="677"/>
      <c r="R11" s="678">
        <v>184480</v>
      </c>
      <c r="S11" s="679"/>
      <c r="T11" s="679"/>
      <c r="U11" s="679"/>
      <c r="V11" s="679"/>
      <c r="W11" s="679"/>
      <c r="X11" s="679"/>
      <c r="Y11" s="680"/>
      <c r="Z11" s="681">
        <v>1.5</v>
      </c>
      <c r="AA11" s="682"/>
      <c r="AB11" s="682"/>
      <c r="AC11" s="683"/>
      <c r="AD11" s="684">
        <v>184480</v>
      </c>
      <c r="AE11" s="679"/>
      <c r="AF11" s="679"/>
      <c r="AG11" s="679"/>
      <c r="AH11" s="679"/>
      <c r="AI11" s="679"/>
      <c r="AJ11" s="679"/>
      <c r="AK11" s="680"/>
      <c r="AL11" s="681">
        <v>3.6</v>
      </c>
      <c r="AM11" s="682"/>
      <c r="AN11" s="682"/>
      <c r="AO11" s="717"/>
      <c r="AP11" s="675" t="s">
        <v>246</v>
      </c>
      <c r="AQ11" s="676"/>
      <c r="AR11" s="676"/>
      <c r="AS11" s="676"/>
      <c r="AT11" s="676"/>
      <c r="AU11" s="676"/>
      <c r="AV11" s="676"/>
      <c r="AW11" s="676"/>
      <c r="AX11" s="676"/>
      <c r="AY11" s="676"/>
      <c r="AZ11" s="676"/>
      <c r="BA11" s="676"/>
      <c r="BB11" s="676"/>
      <c r="BC11" s="676"/>
      <c r="BD11" s="676"/>
      <c r="BE11" s="676"/>
      <c r="BF11" s="677"/>
      <c r="BG11" s="678">
        <v>52841</v>
      </c>
      <c r="BH11" s="679"/>
      <c r="BI11" s="679"/>
      <c r="BJ11" s="679"/>
      <c r="BK11" s="679"/>
      <c r="BL11" s="679"/>
      <c r="BM11" s="679"/>
      <c r="BN11" s="680"/>
      <c r="BO11" s="715">
        <v>4.7</v>
      </c>
      <c r="BP11" s="715"/>
      <c r="BQ11" s="715"/>
      <c r="BR11" s="715"/>
      <c r="BS11" s="684">
        <v>15485</v>
      </c>
      <c r="BT11" s="679"/>
      <c r="BU11" s="679"/>
      <c r="BV11" s="679"/>
      <c r="BW11" s="679"/>
      <c r="BX11" s="679"/>
      <c r="BY11" s="679"/>
      <c r="BZ11" s="679"/>
      <c r="CA11" s="679"/>
      <c r="CB11" s="722"/>
      <c r="CD11" s="711" t="s">
        <v>247</v>
      </c>
      <c r="CE11" s="712"/>
      <c r="CF11" s="712"/>
      <c r="CG11" s="712"/>
      <c r="CH11" s="712"/>
      <c r="CI11" s="712"/>
      <c r="CJ11" s="712"/>
      <c r="CK11" s="712"/>
      <c r="CL11" s="712"/>
      <c r="CM11" s="712"/>
      <c r="CN11" s="712"/>
      <c r="CO11" s="712"/>
      <c r="CP11" s="712"/>
      <c r="CQ11" s="713"/>
      <c r="CR11" s="678">
        <v>1675700</v>
      </c>
      <c r="CS11" s="679"/>
      <c r="CT11" s="679"/>
      <c r="CU11" s="679"/>
      <c r="CV11" s="679"/>
      <c r="CW11" s="679"/>
      <c r="CX11" s="679"/>
      <c r="CY11" s="680"/>
      <c r="CZ11" s="715">
        <v>13.8</v>
      </c>
      <c r="DA11" s="715"/>
      <c r="DB11" s="715"/>
      <c r="DC11" s="715"/>
      <c r="DD11" s="684">
        <v>1096048</v>
      </c>
      <c r="DE11" s="679"/>
      <c r="DF11" s="679"/>
      <c r="DG11" s="679"/>
      <c r="DH11" s="679"/>
      <c r="DI11" s="679"/>
      <c r="DJ11" s="679"/>
      <c r="DK11" s="679"/>
      <c r="DL11" s="679"/>
      <c r="DM11" s="679"/>
      <c r="DN11" s="679"/>
      <c r="DO11" s="679"/>
      <c r="DP11" s="680"/>
      <c r="DQ11" s="684">
        <v>388493</v>
      </c>
      <c r="DR11" s="679"/>
      <c r="DS11" s="679"/>
      <c r="DT11" s="679"/>
      <c r="DU11" s="679"/>
      <c r="DV11" s="679"/>
      <c r="DW11" s="679"/>
      <c r="DX11" s="679"/>
      <c r="DY11" s="679"/>
      <c r="DZ11" s="679"/>
      <c r="EA11" s="679"/>
      <c r="EB11" s="679"/>
      <c r="EC11" s="722"/>
    </row>
    <row r="12" spans="2:143" ht="11.25" customHeight="1" x14ac:dyDescent="0.15">
      <c r="B12" s="675" t="s">
        <v>248</v>
      </c>
      <c r="C12" s="676"/>
      <c r="D12" s="676"/>
      <c r="E12" s="676"/>
      <c r="F12" s="676"/>
      <c r="G12" s="676"/>
      <c r="H12" s="676"/>
      <c r="I12" s="676"/>
      <c r="J12" s="676"/>
      <c r="K12" s="676"/>
      <c r="L12" s="676"/>
      <c r="M12" s="676"/>
      <c r="N12" s="676"/>
      <c r="O12" s="676"/>
      <c r="P12" s="676"/>
      <c r="Q12" s="677"/>
      <c r="R12" s="678">
        <v>1973</v>
      </c>
      <c r="S12" s="679"/>
      <c r="T12" s="679"/>
      <c r="U12" s="679"/>
      <c r="V12" s="679"/>
      <c r="W12" s="679"/>
      <c r="X12" s="679"/>
      <c r="Y12" s="680"/>
      <c r="Z12" s="715">
        <v>0</v>
      </c>
      <c r="AA12" s="715"/>
      <c r="AB12" s="715"/>
      <c r="AC12" s="715"/>
      <c r="AD12" s="716">
        <v>1973</v>
      </c>
      <c r="AE12" s="716"/>
      <c r="AF12" s="716"/>
      <c r="AG12" s="716"/>
      <c r="AH12" s="716"/>
      <c r="AI12" s="716"/>
      <c r="AJ12" s="716"/>
      <c r="AK12" s="716"/>
      <c r="AL12" s="681">
        <v>0</v>
      </c>
      <c r="AM12" s="682"/>
      <c r="AN12" s="682"/>
      <c r="AO12" s="717"/>
      <c r="AP12" s="675" t="s">
        <v>249</v>
      </c>
      <c r="AQ12" s="676"/>
      <c r="AR12" s="676"/>
      <c r="AS12" s="676"/>
      <c r="AT12" s="676"/>
      <c r="AU12" s="676"/>
      <c r="AV12" s="676"/>
      <c r="AW12" s="676"/>
      <c r="AX12" s="676"/>
      <c r="AY12" s="676"/>
      <c r="AZ12" s="676"/>
      <c r="BA12" s="676"/>
      <c r="BB12" s="676"/>
      <c r="BC12" s="676"/>
      <c r="BD12" s="676"/>
      <c r="BE12" s="676"/>
      <c r="BF12" s="677"/>
      <c r="BG12" s="678">
        <v>398412</v>
      </c>
      <c r="BH12" s="679"/>
      <c r="BI12" s="679"/>
      <c r="BJ12" s="679"/>
      <c r="BK12" s="679"/>
      <c r="BL12" s="679"/>
      <c r="BM12" s="679"/>
      <c r="BN12" s="680"/>
      <c r="BO12" s="715">
        <v>35.5</v>
      </c>
      <c r="BP12" s="715"/>
      <c r="BQ12" s="715"/>
      <c r="BR12" s="715"/>
      <c r="BS12" s="684" t="s">
        <v>127</v>
      </c>
      <c r="BT12" s="679"/>
      <c r="BU12" s="679"/>
      <c r="BV12" s="679"/>
      <c r="BW12" s="679"/>
      <c r="BX12" s="679"/>
      <c r="BY12" s="679"/>
      <c r="BZ12" s="679"/>
      <c r="CA12" s="679"/>
      <c r="CB12" s="722"/>
      <c r="CD12" s="711" t="s">
        <v>250</v>
      </c>
      <c r="CE12" s="712"/>
      <c r="CF12" s="712"/>
      <c r="CG12" s="712"/>
      <c r="CH12" s="712"/>
      <c r="CI12" s="712"/>
      <c r="CJ12" s="712"/>
      <c r="CK12" s="712"/>
      <c r="CL12" s="712"/>
      <c r="CM12" s="712"/>
      <c r="CN12" s="712"/>
      <c r="CO12" s="712"/>
      <c r="CP12" s="712"/>
      <c r="CQ12" s="713"/>
      <c r="CR12" s="678">
        <v>168832</v>
      </c>
      <c r="CS12" s="679"/>
      <c r="CT12" s="679"/>
      <c r="CU12" s="679"/>
      <c r="CV12" s="679"/>
      <c r="CW12" s="679"/>
      <c r="CX12" s="679"/>
      <c r="CY12" s="680"/>
      <c r="CZ12" s="715">
        <v>1.4</v>
      </c>
      <c r="DA12" s="715"/>
      <c r="DB12" s="715"/>
      <c r="DC12" s="715"/>
      <c r="DD12" s="684">
        <v>37040</v>
      </c>
      <c r="DE12" s="679"/>
      <c r="DF12" s="679"/>
      <c r="DG12" s="679"/>
      <c r="DH12" s="679"/>
      <c r="DI12" s="679"/>
      <c r="DJ12" s="679"/>
      <c r="DK12" s="679"/>
      <c r="DL12" s="679"/>
      <c r="DM12" s="679"/>
      <c r="DN12" s="679"/>
      <c r="DO12" s="679"/>
      <c r="DP12" s="680"/>
      <c r="DQ12" s="684">
        <v>133866</v>
      </c>
      <c r="DR12" s="679"/>
      <c r="DS12" s="679"/>
      <c r="DT12" s="679"/>
      <c r="DU12" s="679"/>
      <c r="DV12" s="679"/>
      <c r="DW12" s="679"/>
      <c r="DX12" s="679"/>
      <c r="DY12" s="679"/>
      <c r="DZ12" s="679"/>
      <c r="EA12" s="679"/>
      <c r="EB12" s="679"/>
      <c r="EC12" s="722"/>
    </row>
    <row r="13" spans="2:143" ht="11.25" customHeight="1" x14ac:dyDescent="0.15">
      <c r="B13" s="675" t="s">
        <v>251</v>
      </c>
      <c r="C13" s="676"/>
      <c r="D13" s="676"/>
      <c r="E13" s="676"/>
      <c r="F13" s="676"/>
      <c r="G13" s="676"/>
      <c r="H13" s="676"/>
      <c r="I13" s="676"/>
      <c r="J13" s="676"/>
      <c r="K13" s="676"/>
      <c r="L13" s="676"/>
      <c r="M13" s="676"/>
      <c r="N13" s="676"/>
      <c r="O13" s="676"/>
      <c r="P13" s="676"/>
      <c r="Q13" s="677"/>
      <c r="R13" s="678" t="s">
        <v>242</v>
      </c>
      <c r="S13" s="679"/>
      <c r="T13" s="679"/>
      <c r="U13" s="679"/>
      <c r="V13" s="679"/>
      <c r="W13" s="679"/>
      <c r="X13" s="679"/>
      <c r="Y13" s="680"/>
      <c r="Z13" s="715" t="s">
        <v>127</v>
      </c>
      <c r="AA13" s="715"/>
      <c r="AB13" s="715"/>
      <c r="AC13" s="715"/>
      <c r="AD13" s="716" t="s">
        <v>127</v>
      </c>
      <c r="AE13" s="716"/>
      <c r="AF13" s="716"/>
      <c r="AG13" s="716"/>
      <c r="AH13" s="716"/>
      <c r="AI13" s="716"/>
      <c r="AJ13" s="716"/>
      <c r="AK13" s="716"/>
      <c r="AL13" s="681" t="s">
        <v>127</v>
      </c>
      <c r="AM13" s="682"/>
      <c r="AN13" s="682"/>
      <c r="AO13" s="717"/>
      <c r="AP13" s="675" t="s">
        <v>252</v>
      </c>
      <c r="AQ13" s="676"/>
      <c r="AR13" s="676"/>
      <c r="AS13" s="676"/>
      <c r="AT13" s="676"/>
      <c r="AU13" s="676"/>
      <c r="AV13" s="676"/>
      <c r="AW13" s="676"/>
      <c r="AX13" s="676"/>
      <c r="AY13" s="676"/>
      <c r="AZ13" s="676"/>
      <c r="BA13" s="676"/>
      <c r="BB13" s="676"/>
      <c r="BC13" s="676"/>
      <c r="BD13" s="676"/>
      <c r="BE13" s="676"/>
      <c r="BF13" s="677"/>
      <c r="BG13" s="678">
        <v>393504</v>
      </c>
      <c r="BH13" s="679"/>
      <c r="BI13" s="679"/>
      <c r="BJ13" s="679"/>
      <c r="BK13" s="679"/>
      <c r="BL13" s="679"/>
      <c r="BM13" s="679"/>
      <c r="BN13" s="680"/>
      <c r="BO13" s="715">
        <v>35.1</v>
      </c>
      <c r="BP13" s="715"/>
      <c r="BQ13" s="715"/>
      <c r="BR13" s="715"/>
      <c r="BS13" s="684" t="s">
        <v>242</v>
      </c>
      <c r="BT13" s="679"/>
      <c r="BU13" s="679"/>
      <c r="BV13" s="679"/>
      <c r="BW13" s="679"/>
      <c r="BX13" s="679"/>
      <c r="BY13" s="679"/>
      <c r="BZ13" s="679"/>
      <c r="CA13" s="679"/>
      <c r="CB13" s="722"/>
      <c r="CD13" s="711" t="s">
        <v>253</v>
      </c>
      <c r="CE13" s="712"/>
      <c r="CF13" s="712"/>
      <c r="CG13" s="712"/>
      <c r="CH13" s="712"/>
      <c r="CI13" s="712"/>
      <c r="CJ13" s="712"/>
      <c r="CK13" s="712"/>
      <c r="CL13" s="712"/>
      <c r="CM13" s="712"/>
      <c r="CN13" s="712"/>
      <c r="CO13" s="712"/>
      <c r="CP13" s="712"/>
      <c r="CQ13" s="713"/>
      <c r="CR13" s="678">
        <v>1766268</v>
      </c>
      <c r="CS13" s="679"/>
      <c r="CT13" s="679"/>
      <c r="CU13" s="679"/>
      <c r="CV13" s="679"/>
      <c r="CW13" s="679"/>
      <c r="CX13" s="679"/>
      <c r="CY13" s="680"/>
      <c r="CZ13" s="715">
        <v>14.6</v>
      </c>
      <c r="DA13" s="715"/>
      <c r="DB13" s="715"/>
      <c r="DC13" s="715"/>
      <c r="DD13" s="684">
        <v>995467</v>
      </c>
      <c r="DE13" s="679"/>
      <c r="DF13" s="679"/>
      <c r="DG13" s="679"/>
      <c r="DH13" s="679"/>
      <c r="DI13" s="679"/>
      <c r="DJ13" s="679"/>
      <c r="DK13" s="679"/>
      <c r="DL13" s="679"/>
      <c r="DM13" s="679"/>
      <c r="DN13" s="679"/>
      <c r="DO13" s="679"/>
      <c r="DP13" s="680"/>
      <c r="DQ13" s="684">
        <v>925124</v>
      </c>
      <c r="DR13" s="679"/>
      <c r="DS13" s="679"/>
      <c r="DT13" s="679"/>
      <c r="DU13" s="679"/>
      <c r="DV13" s="679"/>
      <c r="DW13" s="679"/>
      <c r="DX13" s="679"/>
      <c r="DY13" s="679"/>
      <c r="DZ13" s="679"/>
      <c r="EA13" s="679"/>
      <c r="EB13" s="679"/>
      <c r="EC13" s="722"/>
    </row>
    <row r="14" spans="2:143" ht="11.25" customHeight="1" x14ac:dyDescent="0.15">
      <c r="B14" s="675" t="s">
        <v>254</v>
      </c>
      <c r="C14" s="676"/>
      <c r="D14" s="676"/>
      <c r="E14" s="676"/>
      <c r="F14" s="676"/>
      <c r="G14" s="676"/>
      <c r="H14" s="676"/>
      <c r="I14" s="676"/>
      <c r="J14" s="676"/>
      <c r="K14" s="676"/>
      <c r="L14" s="676"/>
      <c r="M14" s="676"/>
      <c r="N14" s="676"/>
      <c r="O14" s="676"/>
      <c r="P14" s="676"/>
      <c r="Q14" s="677"/>
      <c r="R14" s="678">
        <v>11335</v>
      </c>
      <c r="S14" s="679"/>
      <c r="T14" s="679"/>
      <c r="U14" s="679"/>
      <c r="V14" s="679"/>
      <c r="W14" s="679"/>
      <c r="X14" s="679"/>
      <c r="Y14" s="680"/>
      <c r="Z14" s="715">
        <v>0.1</v>
      </c>
      <c r="AA14" s="715"/>
      <c r="AB14" s="715"/>
      <c r="AC14" s="715"/>
      <c r="AD14" s="716">
        <v>11335</v>
      </c>
      <c r="AE14" s="716"/>
      <c r="AF14" s="716"/>
      <c r="AG14" s="716"/>
      <c r="AH14" s="716"/>
      <c r="AI14" s="716"/>
      <c r="AJ14" s="716"/>
      <c r="AK14" s="716"/>
      <c r="AL14" s="681">
        <v>0.2</v>
      </c>
      <c r="AM14" s="682"/>
      <c r="AN14" s="682"/>
      <c r="AO14" s="717"/>
      <c r="AP14" s="675" t="s">
        <v>255</v>
      </c>
      <c r="AQ14" s="676"/>
      <c r="AR14" s="676"/>
      <c r="AS14" s="676"/>
      <c r="AT14" s="676"/>
      <c r="AU14" s="676"/>
      <c r="AV14" s="676"/>
      <c r="AW14" s="676"/>
      <c r="AX14" s="676"/>
      <c r="AY14" s="676"/>
      <c r="AZ14" s="676"/>
      <c r="BA14" s="676"/>
      <c r="BB14" s="676"/>
      <c r="BC14" s="676"/>
      <c r="BD14" s="676"/>
      <c r="BE14" s="676"/>
      <c r="BF14" s="677"/>
      <c r="BG14" s="678">
        <v>27969</v>
      </c>
      <c r="BH14" s="679"/>
      <c r="BI14" s="679"/>
      <c r="BJ14" s="679"/>
      <c r="BK14" s="679"/>
      <c r="BL14" s="679"/>
      <c r="BM14" s="679"/>
      <c r="BN14" s="680"/>
      <c r="BO14" s="715">
        <v>2.5</v>
      </c>
      <c r="BP14" s="715"/>
      <c r="BQ14" s="715"/>
      <c r="BR14" s="715"/>
      <c r="BS14" s="684" t="s">
        <v>242</v>
      </c>
      <c r="BT14" s="679"/>
      <c r="BU14" s="679"/>
      <c r="BV14" s="679"/>
      <c r="BW14" s="679"/>
      <c r="BX14" s="679"/>
      <c r="BY14" s="679"/>
      <c r="BZ14" s="679"/>
      <c r="CA14" s="679"/>
      <c r="CB14" s="722"/>
      <c r="CD14" s="711" t="s">
        <v>256</v>
      </c>
      <c r="CE14" s="712"/>
      <c r="CF14" s="712"/>
      <c r="CG14" s="712"/>
      <c r="CH14" s="712"/>
      <c r="CI14" s="712"/>
      <c r="CJ14" s="712"/>
      <c r="CK14" s="712"/>
      <c r="CL14" s="712"/>
      <c r="CM14" s="712"/>
      <c r="CN14" s="712"/>
      <c r="CO14" s="712"/>
      <c r="CP14" s="712"/>
      <c r="CQ14" s="713"/>
      <c r="CR14" s="678">
        <v>879353</v>
      </c>
      <c r="CS14" s="679"/>
      <c r="CT14" s="679"/>
      <c r="CU14" s="679"/>
      <c r="CV14" s="679"/>
      <c r="CW14" s="679"/>
      <c r="CX14" s="679"/>
      <c r="CY14" s="680"/>
      <c r="CZ14" s="715">
        <v>7.3</v>
      </c>
      <c r="DA14" s="715"/>
      <c r="DB14" s="715"/>
      <c r="DC14" s="715"/>
      <c r="DD14" s="684">
        <v>548843</v>
      </c>
      <c r="DE14" s="679"/>
      <c r="DF14" s="679"/>
      <c r="DG14" s="679"/>
      <c r="DH14" s="679"/>
      <c r="DI14" s="679"/>
      <c r="DJ14" s="679"/>
      <c r="DK14" s="679"/>
      <c r="DL14" s="679"/>
      <c r="DM14" s="679"/>
      <c r="DN14" s="679"/>
      <c r="DO14" s="679"/>
      <c r="DP14" s="680"/>
      <c r="DQ14" s="684">
        <v>394638</v>
      </c>
      <c r="DR14" s="679"/>
      <c r="DS14" s="679"/>
      <c r="DT14" s="679"/>
      <c r="DU14" s="679"/>
      <c r="DV14" s="679"/>
      <c r="DW14" s="679"/>
      <c r="DX14" s="679"/>
      <c r="DY14" s="679"/>
      <c r="DZ14" s="679"/>
      <c r="EA14" s="679"/>
      <c r="EB14" s="679"/>
      <c r="EC14" s="722"/>
    </row>
    <row r="15" spans="2:143" ht="11.25" customHeight="1" x14ac:dyDescent="0.15">
      <c r="B15" s="675" t="s">
        <v>257</v>
      </c>
      <c r="C15" s="676"/>
      <c r="D15" s="676"/>
      <c r="E15" s="676"/>
      <c r="F15" s="676"/>
      <c r="G15" s="676"/>
      <c r="H15" s="676"/>
      <c r="I15" s="676"/>
      <c r="J15" s="676"/>
      <c r="K15" s="676"/>
      <c r="L15" s="676"/>
      <c r="M15" s="676"/>
      <c r="N15" s="676"/>
      <c r="O15" s="676"/>
      <c r="P15" s="676"/>
      <c r="Q15" s="677"/>
      <c r="R15" s="678" t="s">
        <v>127</v>
      </c>
      <c r="S15" s="679"/>
      <c r="T15" s="679"/>
      <c r="U15" s="679"/>
      <c r="V15" s="679"/>
      <c r="W15" s="679"/>
      <c r="X15" s="679"/>
      <c r="Y15" s="680"/>
      <c r="Z15" s="715" t="s">
        <v>127</v>
      </c>
      <c r="AA15" s="715"/>
      <c r="AB15" s="715"/>
      <c r="AC15" s="715"/>
      <c r="AD15" s="716" t="s">
        <v>127</v>
      </c>
      <c r="AE15" s="716"/>
      <c r="AF15" s="716"/>
      <c r="AG15" s="716"/>
      <c r="AH15" s="716"/>
      <c r="AI15" s="716"/>
      <c r="AJ15" s="716"/>
      <c r="AK15" s="716"/>
      <c r="AL15" s="681" t="s">
        <v>127</v>
      </c>
      <c r="AM15" s="682"/>
      <c r="AN15" s="682"/>
      <c r="AO15" s="717"/>
      <c r="AP15" s="675" t="s">
        <v>258</v>
      </c>
      <c r="AQ15" s="676"/>
      <c r="AR15" s="676"/>
      <c r="AS15" s="676"/>
      <c r="AT15" s="676"/>
      <c r="AU15" s="676"/>
      <c r="AV15" s="676"/>
      <c r="AW15" s="676"/>
      <c r="AX15" s="676"/>
      <c r="AY15" s="676"/>
      <c r="AZ15" s="676"/>
      <c r="BA15" s="676"/>
      <c r="BB15" s="676"/>
      <c r="BC15" s="676"/>
      <c r="BD15" s="676"/>
      <c r="BE15" s="676"/>
      <c r="BF15" s="677"/>
      <c r="BG15" s="678">
        <v>103083</v>
      </c>
      <c r="BH15" s="679"/>
      <c r="BI15" s="679"/>
      <c r="BJ15" s="679"/>
      <c r="BK15" s="679"/>
      <c r="BL15" s="679"/>
      <c r="BM15" s="679"/>
      <c r="BN15" s="680"/>
      <c r="BO15" s="715">
        <v>9.1999999999999993</v>
      </c>
      <c r="BP15" s="715"/>
      <c r="BQ15" s="715"/>
      <c r="BR15" s="715"/>
      <c r="BS15" s="684" t="s">
        <v>127</v>
      </c>
      <c r="BT15" s="679"/>
      <c r="BU15" s="679"/>
      <c r="BV15" s="679"/>
      <c r="BW15" s="679"/>
      <c r="BX15" s="679"/>
      <c r="BY15" s="679"/>
      <c r="BZ15" s="679"/>
      <c r="CA15" s="679"/>
      <c r="CB15" s="722"/>
      <c r="CD15" s="711" t="s">
        <v>259</v>
      </c>
      <c r="CE15" s="712"/>
      <c r="CF15" s="712"/>
      <c r="CG15" s="712"/>
      <c r="CH15" s="712"/>
      <c r="CI15" s="712"/>
      <c r="CJ15" s="712"/>
      <c r="CK15" s="712"/>
      <c r="CL15" s="712"/>
      <c r="CM15" s="712"/>
      <c r="CN15" s="712"/>
      <c r="CO15" s="712"/>
      <c r="CP15" s="712"/>
      <c r="CQ15" s="713"/>
      <c r="CR15" s="678">
        <v>726837</v>
      </c>
      <c r="CS15" s="679"/>
      <c r="CT15" s="679"/>
      <c r="CU15" s="679"/>
      <c r="CV15" s="679"/>
      <c r="CW15" s="679"/>
      <c r="CX15" s="679"/>
      <c r="CY15" s="680"/>
      <c r="CZ15" s="715">
        <v>6</v>
      </c>
      <c r="DA15" s="715"/>
      <c r="DB15" s="715"/>
      <c r="DC15" s="715"/>
      <c r="DD15" s="684">
        <v>74351</v>
      </c>
      <c r="DE15" s="679"/>
      <c r="DF15" s="679"/>
      <c r="DG15" s="679"/>
      <c r="DH15" s="679"/>
      <c r="DI15" s="679"/>
      <c r="DJ15" s="679"/>
      <c r="DK15" s="679"/>
      <c r="DL15" s="679"/>
      <c r="DM15" s="679"/>
      <c r="DN15" s="679"/>
      <c r="DO15" s="679"/>
      <c r="DP15" s="680"/>
      <c r="DQ15" s="684">
        <v>685889</v>
      </c>
      <c r="DR15" s="679"/>
      <c r="DS15" s="679"/>
      <c r="DT15" s="679"/>
      <c r="DU15" s="679"/>
      <c r="DV15" s="679"/>
      <c r="DW15" s="679"/>
      <c r="DX15" s="679"/>
      <c r="DY15" s="679"/>
      <c r="DZ15" s="679"/>
      <c r="EA15" s="679"/>
      <c r="EB15" s="679"/>
      <c r="EC15" s="722"/>
    </row>
    <row r="16" spans="2:143" ht="11.25" customHeight="1" x14ac:dyDescent="0.15">
      <c r="B16" s="675" t="s">
        <v>260</v>
      </c>
      <c r="C16" s="676"/>
      <c r="D16" s="676"/>
      <c r="E16" s="676"/>
      <c r="F16" s="676"/>
      <c r="G16" s="676"/>
      <c r="H16" s="676"/>
      <c r="I16" s="676"/>
      <c r="J16" s="676"/>
      <c r="K16" s="676"/>
      <c r="L16" s="676"/>
      <c r="M16" s="676"/>
      <c r="N16" s="676"/>
      <c r="O16" s="676"/>
      <c r="P16" s="676"/>
      <c r="Q16" s="677"/>
      <c r="R16" s="678">
        <v>3272</v>
      </c>
      <c r="S16" s="679"/>
      <c r="T16" s="679"/>
      <c r="U16" s="679"/>
      <c r="V16" s="679"/>
      <c r="W16" s="679"/>
      <c r="X16" s="679"/>
      <c r="Y16" s="680"/>
      <c r="Z16" s="715">
        <v>0</v>
      </c>
      <c r="AA16" s="715"/>
      <c r="AB16" s="715"/>
      <c r="AC16" s="715"/>
      <c r="AD16" s="716">
        <v>3272</v>
      </c>
      <c r="AE16" s="716"/>
      <c r="AF16" s="716"/>
      <c r="AG16" s="716"/>
      <c r="AH16" s="716"/>
      <c r="AI16" s="716"/>
      <c r="AJ16" s="716"/>
      <c r="AK16" s="716"/>
      <c r="AL16" s="681">
        <v>0.1</v>
      </c>
      <c r="AM16" s="682"/>
      <c r="AN16" s="682"/>
      <c r="AO16" s="717"/>
      <c r="AP16" s="675" t="s">
        <v>261</v>
      </c>
      <c r="AQ16" s="676"/>
      <c r="AR16" s="676"/>
      <c r="AS16" s="676"/>
      <c r="AT16" s="676"/>
      <c r="AU16" s="676"/>
      <c r="AV16" s="676"/>
      <c r="AW16" s="676"/>
      <c r="AX16" s="676"/>
      <c r="AY16" s="676"/>
      <c r="AZ16" s="676"/>
      <c r="BA16" s="676"/>
      <c r="BB16" s="676"/>
      <c r="BC16" s="676"/>
      <c r="BD16" s="676"/>
      <c r="BE16" s="676"/>
      <c r="BF16" s="677"/>
      <c r="BG16" s="678" t="s">
        <v>127</v>
      </c>
      <c r="BH16" s="679"/>
      <c r="BI16" s="679"/>
      <c r="BJ16" s="679"/>
      <c r="BK16" s="679"/>
      <c r="BL16" s="679"/>
      <c r="BM16" s="679"/>
      <c r="BN16" s="680"/>
      <c r="BO16" s="715" t="s">
        <v>242</v>
      </c>
      <c r="BP16" s="715"/>
      <c r="BQ16" s="715"/>
      <c r="BR16" s="715"/>
      <c r="BS16" s="684" t="s">
        <v>127</v>
      </c>
      <c r="BT16" s="679"/>
      <c r="BU16" s="679"/>
      <c r="BV16" s="679"/>
      <c r="BW16" s="679"/>
      <c r="BX16" s="679"/>
      <c r="BY16" s="679"/>
      <c r="BZ16" s="679"/>
      <c r="CA16" s="679"/>
      <c r="CB16" s="722"/>
      <c r="CD16" s="711" t="s">
        <v>262</v>
      </c>
      <c r="CE16" s="712"/>
      <c r="CF16" s="712"/>
      <c r="CG16" s="712"/>
      <c r="CH16" s="712"/>
      <c r="CI16" s="712"/>
      <c r="CJ16" s="712"/>
      <c r="CK16" s="712"/>
      <c r="CL16" s="712"/>
      <c r="CM16" s="712"/>
      <c r="CN16" s="712"/>
      <c r="CO16" s="712"/>
      <c r="CP16" s="712"/>
      <c r="CQ16" s="713"/>
      <c r="CR16" s="678" t="s">
        <v>242</v>
      </c>
      <c r="CS16" s="679"/>
      <c r="CT16" s="679"/>
      <c r="CU16" s="679"/>
      <c r="CV16" s="679"/>
      <c r="CW16" s="679"/>
      <c r="CX16" s="679"/>
      <c r="CY16" s="680"/>
      <c r="CZ16" s="715" t="s">
        <v>127</v>
      </c>
      <c r="DA16" s="715"/>
      <c r="DB16" s="715"/>
      <c r="DC16" s="715"/>
      <c r="DD16" s="684" t="s">
        <v>242</v>
      </c>
      <c r="DE16" s="679"/>
      <c r="DF16" s="679"/>
      <c r="DG16" s="679"/>
      <c r="DH16" s="679"/>
      <c r="DI16" s="679"/>
      <c r="DJ16" s="679"/>
      <c r="DK16" s="679"/>
      <c r="DL16" s="679"/>
      <c r="DM16" s="679"/>
      <c r="DN16" s="679"/>
      <c r="DO16" s="679"/>
      <c r="DP16" s="680"/>
      <c r="DQ16" s="684" t="s">
        <v>127</v>
      </c>
      <c r="DR16" s="679"/>
      <c r="DS16" s="679"/>
      <c r="DT16" s="679"/>
      <c r="DU16" s="679"/>
      <c r="DV16" s="679"/>
      <c r="DW16" s="679"/>
      <c r="DX16" s="679"/>
      <c r="DY16" s="679"/>
      <c r="DZ16" s="679"/>
      <c r="EA16" s="679"/>
      <c r="EB16" s="679"/>
      <c r="EC16" s="722"/>
    </row>
    <row r="17" spans="2:133" ht="11.25" customHeight="1" x14ac:dyDescent="0.15">
      <c r="B17" s="675" t="s">
        <v>263</v>
      </c>
      <c r="C17" s="676"/>
      <c r="D17" s="676"/>
      <c r="E17" s="676"/>
      <c r="F17" s="676"/>
      <c r="G17" s="676"/>
      <c r="H17" s="676"/>
      <c r="I17" s="676"/>
      <c r="J17" s="676"/>
      <c r="K17" s="676"/>
      <c r="L17" s="676"/>
      <c r="M17" s="676"/>
      <c r="N17" s="676"/>
      <c r="O17" s="676"/>
      <c r="P17" s="676"/>
      <c r="Q17" s="677"/>
      <c r="R17" s="678">
        <v>21787</v>
      </c>
      <c r="S17" s="679"/>
      <c r="T17" s="679"/>
      <c r="U17" s="679"/>
      <c r="V17" s="679"/>
      <c r="W17" s="679"/>
      <c r="X17" s="679"/>
      <c r="Y17" s="680"/>
      <c r="Z17" s="715">
        <v>0.2</v>
      </c>
      <c r="AA17" s="715"/>
      <c r="AB17" s="715"/>
      <c r="AC17" s="715"/>
      <c r="AD17" s="716">
        <v>21787</v>
      </c>
      <c r="AE17" s="716"/>
      <c r="AF17" s="716"/>
      <c r="AG17" s="716"/>
      <c r="AH17" s="716"/>
      <c r="AI17" s="716"/>
      <c r="AJ17" s="716"/>
      <c r="AK17" s="716"/>
      <c r="AL17" s="681">
        <v>0.4</v>
      </c>
      <c r="AM17" s="682"/>
      <c r="AN17" s="682"/>
      <c r="AO17" s="717"/>
      <c r="AP17" s="675" t="s">
        <v>264</v>
      </c>
      <c r="AQ17" s="676"/>
      <c r="AR17" s="676"/>
      <c r="AS17" s="676"/>
      <c r="AT17" s="676"/>
      <c r="AU17" s="676"/>
      <c r="AV17" s="676"/>
      <c r="AW17" s="676"/>
      <c r="AX17" s="676"/>
      <c r="AY17" s="676"/>
      <c r="AZ17" s="676"/>
      <c r="BA17" s="676"/>
      <c r="BB17" s="676"/>
      <c r="BC17" s="676"/>
      <c r="BD17" s="676"/>
      <c r="BE17" s="676"/>
      <c r="BF17" s="677"/>
      <c r="BG17" s="678" t="s">
        <v>127</v>
      </c>
      <c r="BH17" s="679"/>
      <c r="BI17" s="679"/>
      <c r="BJ17" s="679"/>
      <c r="BK17" s="679"/>
      <c r="BL17" s="679"/>
      <c r="BM17" s="679"/>
      <c r="BN17" s="680"/>
      <c r="BO17" s="715" t="s">
        <v>242</v>
      </c>
      <c r="BP17" s="715"/>
      <c r="BQ17" s="715"/>
      <c r="BR17" s="715"/>
      <c r="BS17" s="684" t="s">
        <v>127</v>
      </c>
      <c r="BT17" s="679"/>
      <c r="BU17" s="679"/>
      <c r="BV17" s="679"/>
      <c r="BW17" s="679"/>
      <c r="BX17" s="679"/>
      <c r="BY17" s="679"/>
      <c r="BZ17" s="679"/>
      <c r="CA17" s="679"/>
      <c r="CB17" s="722"/>
      <c r="CD17" s="711" t="s">
        <v>265</v>
      </c>
      <c r="CE17" s="712"/>
      <c r="CF17" s="712"/>
      <c r="CG17" s="712"/>
      <c r="CH17" s="712"/>
      <c r="CI17" s="712"/>
      <c r="CJ17" s="712"/>
      <c r="CK17" s="712"/>
      <c r="CL17" s="712"/>
      <c r="CM17" s="712"/>
      <c r="CN17" s="712"/>
      <c r="CO17" s="712"/>
      <c r="CP17" s="712"/>
      <c r="CQ17" s="713"/>
      <c r="CR17" s="678">
        <v>1051807</v>
      </c>
      <c r="CS17" s="679"/>
      <c r="CT17" s="679"/>
      <c r="CU17" s="679"/>
      <c r="CV17" s="679"/>
      <c r="CW17" s="679"/>
      <c r="CX17" s="679"/>
      <c r="CY17" s="680"/>
      <c r="CZ17" s="715">
        <v>8.6999999999999993</v>
      </c>
      <c r="DA17" s="715"/>
      <c r="DB17" s="715"/>
      <c r="DC17" s="715"/>
      <c r="DD17" s="684" t="s">
        <v>127</v>
      </c>
      <c r="DE17" s="679"/>
      <c r="DF17" s="679"/>
      <c r="DG17" s="679"/>
      <c r="DH17" s="679"/>
      <c r="DI17" s="679"/>
      <c r="DJ17" s="679"/>
      <c r="DK17" s="679"/>
      <c r="DL17" s="679"/>
      <c r="DM17" s="679"/>
      <c r="DN17" s="679"/>
      <c r="DO17" s="679"/>
      <c r="DP17" s="680"/>
      <c r="DQ17" s="684">
        <v>1003208</v>
      </c>
      <c r="DR17" s="679"/>
      <c r="DS17" s="679"/>
      <c r="DT17" s="679"/>
      <c r="DU17" s="679"/>
      <c r="DV17" s="679"/>
      <c r="DW17" s="679"/>
      <c r="DX17" s="679"/>
      <c r="DY17" s="679"/>
      <c r="DZ17" s="679"/>
      <c r="EA17" s="679"/>
      <c r="EB17" s="679"/>
      <c r="EC17" s="722"/>
    </row>
    <row r="18" spans="2:133" ht="11.25" customHeight="1" x14ac:dyDescent="0.15">
      <c r="B18" s="675" t="s">
        <v>266</v>
      </c>
      <c r="C18" s="676"/>
      <c r="D18" s="676"/>
      <c r="E18" s="676"/>
      <c r="F18" s="676"/>
      <c r="G18" s="676"/>
      <c r="H18" s="676"/>
      <c r="I18" s="676"/>
      <c r="J18" s="676"/>
      <c r="K18" s="676"/>
      <c r="L18" s="676"/>
      <c r="M18" s="676"/>
      <c r="N18" s="676"/>
      <c r="O18" s="676"/>
      <c r="P18" s="676"/>
      <c r="Q18" s="677"/>
      <c r="R18" s="678">
        <v>2947</v>
      </c>
      <c r="S18" s="679"/>
      <c r="T18" s="679"/>
      <c r="U18" s="679"/>
      <c r="V18" s="679"/>
      <c r="W18" s="679"/>
      <c r="X18" s="679"/>
      <c r="Y18" s="680"/>
      <c r="Z18" s="715">
        <v>0</v>
      </c>
      <c r="AA18" s="715"/>
      <c r="AB18" s="715"/>
      <c r="AC18" s="715"/>
      <c r="AD18" s="716">
        <v>2947</v>
      </c>
      <c r="AE18" s="716"/>
      <c r="AF18" s="716"/>
      <c r="AG18" s="716"/>
      <c r="AH18" s="716"/>
      <c r="AI18" s="716"/>
      <c r="AJ18" s="716"/>
      <c r="AK18" s="716"/>
      <c r="AL18" s="681">
        <v>0.1</v>
      </c>
      <c r="AM18" s="682"/>
      <c r="AN18" s="682"/>
      <c r="AO18" s="717"/>
      <c r="AP18" s="675" t="s">
        <v>267</v>
      </c>
      <c r="AQ18" s="676"/>
      <c r="AR18" s="676"/>
      <c r="AS18" s="676"/>
      <c r="AT18" s="676"/>
      <c r="AU18" s="676"/>
      <c r="AV18" s="676"/>
      <c r="AW18" s="676"/>
      <c r="AX18" s="676"/>
      <c r="AY18" s="676"/>
      <c r="AZ18" s="676"/>
      <c r="BA18" s="676"/>
      <c r="BB18" s="676"/>
      <c r="BC18" s="676"/>
      <c r="BD18" s="676"/>
      <c r="BE18" s="676"/>
      <c r="BF18" s="677"/>
      <c r="BG18" s="678" t="s">
        <v>127</v>
      </c>
      <c r="BH18" s="679"/>
      <c r="BI18" s="679"/>
      <c r="BJ18" s="679"/>
      <c r="BK18" s="679"/>
      <c r="BL18" s="679"/>
      <c r="BM18" s="679"/>
      <c r="BN18" s="680"/>
      <c r="BO18" s="715" t="s">
        <v>127</v>
      </c>
      <c r="BP18" s="715"/>
      <c r="BQ18" s="715"/>
      <c r="BR18" s="715"/>
      <c r="BS18" s="684" t="s">
        <v>127</v>
      </c>
      <c r="BT18" s="679"/>
      <c r="BU18" s="679"/>
      <c r="BV18" s="679"/>
      <c r="BW18" s="679"/>
      <c r="BX18" s="679"/>
      <c r="BY18" s="679"/>
      <c r="BZ18" s="679"/>
      <c r="CA18" s="679"/>
      <c r="CB18" s="722"/>
      <c r="CD18" s="711" t="s">
        <v>268</v>
      </c>
      <c r="CE18" s="712"/>
      <c r="CF18" s="712"/>
      <c r="CG18" s="712"/>
      <c r="CH18" s="712"/>
      <c r="CI18" s="712"/>
      <c r="CJ18" s="712"/>
      <c r="CK18" s="712"/>
      <c r="CL18" s="712"/>
      <c r="CM18" s="712"/>
      <c r="CN18" s="712"/>
      <c r="CO18" s="712"/>
      <c r="CP18" s="712"/>
      <c r="CQ18" s="713"/>
      <c r="CR18" s="678" t="s">
        <v>127</v>
      </c>
      <c r="CS18" s="679"/>
      <c r="CT18" s="679"/>
      <c r="CU18" s="679"/>
      <c r="CV18" s="679"/>
      <c r="CW18" s="679"/>
      <c r="CX18" s="679"/>
      <c r="CY18" s="680"/>
      <c r="CZ18" s="715" t="s">
        <v>127</v>
      </c>
      <c r="DA18" s="715"/>
      <c r="DB18" s="715"/>
      <c r="DC18" s="715"/>
      <c r="DD18" s="684" t="s">
        <v>127</v>
      </c>
      <c r="DE18" s="679"/>
      <c r="DF18" s="679"/>
      <c r="DG18" s="679"/>
      <c r="DH18" s="679"/>
      <c r="DI18" s="679"/>
      <c r="DJ18" s="679"/>
      <c r="DK18" s="679"/>
      <c r="DL18" s="679"/>
      <c r="DM18" s="679"/>
      <c r="DN18" s="679"/>
      <c r="DO18" s="679"/>
      <c r="DP18" s="680"/>
      <c r="DQ18" s="684" t="s">
        <v>127</v>
      </c>
      <c r="DR18" s="679"/>
      <c r="DS18" s="679"/>
      <c r="DT18" s="679"/>
      <c r="DU18" s="679"/>
      <c r="DV18" s="679"/>
      <c r="DW18" s="679"/>
      <c r="DX18" s="679"/>
      <c r="DY18" s="679"/>
      <c r="DZ18" s="679"/>
      <c r="EA18" s="679"/>
      <c r="EB18" s="679"/>
      <c r="EC18" s="722"/>
    </row>
    <row r="19" spans="2:133" ht="11.25" customHeight="1" x14ac:dyDescent="0.15">
      <c r="B19" s="675" t="s">
        <v>269</v>
      </c>
      <c r="C19" s="676"/>
      <c r="D19" s="676"/>
      <c r="E19" s="676"/>
      <c r="F19" s="676"/>
      <c r="G19" s="676"/>
      <c r="H19" s="676"/>
      <c r="I19" s="676"/>
      <c r="J19" s="676"/>
      <c r="K19" s="676"/>
      <c r="L19" s="676"/>
      <c r="M19" s="676"/>
      <c r="N19" s="676"/>
      <c r="O19" s="676"/>
      <c r="P19" s="676"/>
      <c r="Q19" s="677"/>
      <c r="R19" s="678">
        <v>1678</v>
      </c>
      <c r="S19" s="679"/>
      <c r="T19" s="679"/>
      <c r="U19" s="679"/>
      <c r="V19" s="679"/>
      <c r="W19" s="679"/>
      <c r="X19" s="679"/>
      <c r="Y19" s="680"/>
      <c r="Z19" s="715">
        <v>0</v>
      </c>
      <c r="AA19" s="715"/>
      <c r="AB19" s="715"/>
      <c r="AC19" s="715"/>
      <c r="AD19" s="716">
        <v>1678</v>
      </c>
      <c r="AE19" s="716"/>
      <c r="AF19" s="716"/>
      <c r="AG19" s="716"/>
      <c r="AH19" s="716"/>
      <c r="AI19" s="716"/>
      <c r="AJ19" s="716"/>
      <c r="AK19" s="716"/>
      <c r="AL19" s="681">
        <v>0</v>
      </c>
      <c r="AM19" s="682"/>
      <c r="AN19" s="682"/>
      <c r="AO19" s="717"/>
      <c r="AP19" s="675" t="s">
        <v>270</v>
      </c>
      <c r="AQ19" s="676"/>
      <c r="AR19" s="676"/>
      <c r="AS19" s="676"/>
      <c r="AT19" s="676"/>
      <c r="AU19" s="676"/>
      <c r="AV19" s="676"/>
      <c r="AW19" s="676"/>
      <c r="AX19" s="676"/>
      <c r="AY19" s="676"/>
      <c r="AZ19" s="676"/>
      <c r="BA19" s="676"/>
      <c r="BB19" s="676"/>
      <c r="BC19" s="676"/>
      <c r="BD19" s="676"/>
      <c r="BE19" s="676"/>
      <c r="BF19" s="677"/>
      <c r="BG19" s="678">
        <v>40770</v>
      </c>
      <c r="BH19" s="679"/>
      <c r="BI19" s="679"/>
      <c r="BJ19" s="679"/>
      <c r="BK19" s="679"/>
      <c r="BL19" s="679"/>
      <c r="BM19" s="679"/>
      <c r="BN19" s="680"/>
      <c r="BO19" s="715">
        <v>3.6</v>
      </c>
      <c r="BP19" s="715"/>
      <c r="BQ19" s="715"/>
      <c r="BR19" s="715"/>
      <c r="BS19" s="684" t="s">
        <v>242</v>
      </c>
      <c r="BT19" s="679"/>
      <c r="BU19" s="679"/>
      <c r="BV19" s="679"/>
      <c r="BW19" s="679"/>
      <c r="BX19" s="679"/>
      <c r="BY19" s="679"/>
      <c r="BZ19" s="679"/>
      <c r="CA19" s="679"/>
      <c r="CB19" s="722"/>
      <c r="CD19" s="711" t="s">
        <v>271</v>
      </c>
      <c r="CE19" s="712"/>
      <c r="CF19" s="712"/>
      <c r="CG19" s="712"/>
      <c r="CH19" s="712"/>
      <c r="CI19" s="712"/>
      <c r="CJ19" s="712"/>
      <c r="CK19" s="712"/>
      <c r="CL19" s="712"/>
      <c r="CM19" s="712"/>
      <c r="CN19" s="712"/>
      <c r="CO19" s="712"/>
      <c r="CP19" s="712"/>
      <c r="CQ19" s="713"/>
      <c r="CR19" s="678" t="s">
        <v>242</v>
      </c>
      <c r="CS19" s="679"/>
      <c r="CT19" s="679"/>
      <c r="CU19" s="679"/>
      <c r="CV19" s="679"/>
      <c r="CW19" s="679"/>
      <c r="CX19" s="679"/>
      <c r="CY19" s="680"/>
      <c r="CZ19" s="715" t="s">
        <v>242</v>
      </c>
      <c r="DA19" s="715"/>
      <c r="DB19" s="715"/>
      <c r="DC19" s="715"/>
      <c r="DD19" s="684" t="s">
        <v>127</v>
      </c>
      <c r="DE19" s="679"/>
      <c r="DF19" s="679"/>
      <c r="DG19" s="679"/>
      <c r="DH19" s="679"/>
      <c r="DI19" s="679"/>
      <c r="DJ19" s="679"/>
      <c r="DK19" s="679"/>
      <c r="DL19" s="679"/>
      <c r="DM19" s="679"/>
      <c r="DN19" s="679"/>
      <c r="DO19" s="679"/>
      <c r="DP19" s="680"/>
      <c r="DQ19" s="684" t="s">
        <v>127</v>
      </c>
      <c r="DR19" s="679"/>
      <c r="DS19" s="679"/>
      <c r="DT19" s="679"/>
      <c r="DU19" s="679"/>
      <c r="DV19" s="679"/>
      <c r="DW19" s="679"/>
      <c r="DX19" s="679"/>
      <c r="DY19" s="679"/>
      <c r="DZ19" s="679"/>
      <c r="EA19" s="679"/>
      <c r="EB19" s="679"/>
      <c r="EC19" s="722"/>
    </row>
    <row r="20" spans="2:133" ht="11.25" customHeight="1" x14ac:dyDescent="0.15">
      <c r="B20" s="675" t="s">
        <v>272</v>
      </c>
      <c r="C20" s="676"/>
      <c r="D20" s="676"/>
      <c r="E20" s="676"/>
      <c r="F20" s="676"/>
      <c r="G20" s="676"/>
      <c r="H20" s="676"/>
      <c r="I20" s="676"/>
      <c r="J20" s="676"/>
      <c r="K20" s="676"/>
      <c r="L20" s="676"/>
      <c r="M20" s="676"/>
      <c r="N20" s="676"/>
      <c r="O20" s="676"/>
      <c r="P20" s="676"/>
      <c r="Q20" s="677"/>
      <c r="R20" s="678">
        <v>275</v>
      </c>
      <c r="S20" s="679"/>
      <c r="T20" s="679"/>
      <c r="U20" s="679"/>
      <c r="V20" s="679"/>
      <c r="W20" s="679"/>
      <c r="X20" s="679"/>
      <c r="Y20" s="680"/>
      <c r="Z20" s="715">
        <v>0</v>
      </c>
      <c r="AA20" s="715"/>
      <c r="AB20" s="715"/>
      <c r="AC20" s="715"/>
      <c r="AD20" s="716">
        <v>275</v>
      </c>
      <c r="AE20" s="716"/>
      <c r="AF20" s="716"/>
      <c r="AG20" s="716"/>
      <c r="AH20" s="716"/>
      <c r="AI20" s="716"/>
      <c r="AJ20" s="716"/>
      <c r="AK20" s="716"/>
      <c r="AL20" s="681">
        <v>0</v>
      </c>
      <c r="AM20" s="682"/>
      <c r="AN20" s="682"/>
      <c r="AO20" s="717"/>
      <c r="AP20" s="675" t="s">
        <v>273</v>
      </c>
      <c r="AQ20" s="676"/>
      <c r="AR20" s="676"/>
      <c r="AS20" s="676"/>
      <c r="AT20" s="676"/>
      <c r="AU20" s="676"/>
      <c r="AV20" s="676"/>
      <c r="AW20" s="676"/>
      <c r="AX20" s="676"/>
      <c r="AY20" s="676"/>
      <c r="AZ20" s="676"/>
      <c r="BA20" s="676"/>
      <c r="BB20" s="676"/>
      <c r="BC20" s="676"/>
      <c r="BD20" s="676"/>
      <c r="BE20" s="676"/>
      <c r="BF20" s="677"/>
      <c r="BG20" s="678">
        <v>40770</v>
      </c>
      <c r="BH20" s="679"/>
      <c r="BI20" s="679"/>
      <c r="BJ20" s="679"/>
      <c r="BK20" s="679"/>
      <c r="BL20" s="679"/>
      <c r="BM20" s="679"/>
      <c r="BN20" s="680"/>
      <c r="BO20" s="715">
        <v>3.6</v>
      </c>
      <c r="BP20" s="715"/>
      <c r="BQ20" s="715"/>
      <c r="BR20" s="715"/>
      <c r="BS20" s="684" t="s">
        <v>127</v>
      </c>
      <c r="BT20" s="679"/>
      <c r="BU20" s="679"/>
      <c r="BV20" s="679"/>
      <c r="BW20" s="679"/>
      <c r="BX20" s="679"/>
      <c r="BY20" s="679"/>
      <c r="BZ20" s="679"/>
      <c r="CA20" s="679"/>
      <c r="CB20" s="722"/>
      <c r="CD20" s="711" t="s">
        <v>274</v>
      </c>
      <c r="CE20" s="712"/>
      <c r="CF20" s="712"/>
      <c r="CG20" s="712"/>
      <c r="CH20" s="712"/>
      <c r="CI20" s="712"/>
      <c r="CJ20" s="712"/>
      <c r="CK20" s="712"/>
      <c r="CL20" s="712"/>
      <c r="CM20" s="712"/>
      <c r="CN20" s="712"/>
      <c r="CO20" s="712"/>
      <c r="CP20" s="712"/>
      <c r="CQ20" s="713"/>
      <c r="CR20" s="678">
        <v>12121468</v>
      </c>
      <c r="CS20" s="679"/>
      <c r="CT20" s="679"/>
      <c r="CU20" s="679"/>
      <c r="CV20" s="679"/>
      <c r="CW20" s="679"/>
      <c r="CX20" s="679"/>
      <c r="CY20" s="680"/>
      <c r="CZ20" s="715">
        <v>100</v>
      </c>
      <c r="DA20" s="715"/>
      <c r="DB20" s="715"/>
      <c r="DC20" s="715"/>
      <c r="DD20" s="684">
        <v>4338942</v>
      </c>
      <c r="DE20" s="679"/>
      <c r="DF20" s="679"/>
      <c r="DG20" s="679"/>
      <c r="DH20" s="679"/>
      <c r="DI20" s="679"/>
      <c r="DJ20" s="679"/>
      <c r="DK20" s="679"/>
      <c r="DL20" s="679"/>
      <c r="DM20" s="679"/>
      <c r="DN20" s="679"/>
      <c r="DO20" s="679"/>
      <c r="DP20" s="680"/>
      <c r="DQ20" s="684">
        <v>7105471</v>
      </c>
      <c r="DR20" s="679"/>
      <c r="DS20" s="679"/>
      <c r="DT20" s="679"/>
      <c r="DU20" s="679"/>
      <c r="DV20" s="679"/>
      <c r="DW20" s="679"/>
      <c r="DX20" s="679"/>
      <c r="DY20" s="679"/>
      <c r="DZ20" s="679"/>
      <c r="EA20" s="679"/>
      <c r="EB20" s="679"/>
      <c r="EC20" s="722"/>
    </row>
    <row r="21" spans="2:133" ht="11.25" customHeight="1" x14ac:dyDescent="0.15">
      <c r="B21" s="675" t="s">
        <v>275</v>
      </c>
      <c r="C21" s="676"/>
      <c r="D21" s="676"/>
      <c r="E21" s="676"/>
      <c r="F21" s="676"/>
      <c r="G21" s="676"/>
      <c r="H21" s="676"/>
      <c r="I21" s="676"/>
      <c r="J21" s="676"/>
      <c r="K21" s="676"/>
      <c r="L21" s="676"/>
      <c r="M21" s="676"/>
      <c r="N21" s="676"/>
      <c r="O21" s="676"/>
      <c r="P21" s="676"/>
      <c r="Q21" s="677"/>
      <c r="R21" s="678">
        <v>16887</v>
      </c>
      <c r="S21" s="679"/>
      <c r="T21" s="679"/>
      <c r="U21" s="679"/>
      <c r="V21" s="679"/>
      <c r="W21" s="679"/>
      <c r="X21" s="679"/>
      <c r="Y21" s="680"/>
      <c r="Z21" s="715">
        <v>0.1</v>
      </c>
      <c r="AA21" s="715"/>
      <c r="AB21" s="715"/>
      <c r="AC21" s="715"/>
      <c r="AD21" s="716">
        <v>16887</v>
      </c>
      <c r="AE21" s="716"/>
      <c r="AF21" s="716"/>
      <c r="AG21" s="716"/>
      <c r="AH21" s="716"/>
      <c r="AI21" s="716"/>
      <c r="AJ21" s="716"/>
      <c r="AK21" s="716"/>
      <c r="AL21" s="681">
        <v>0.3</v>
      </c>
      <c r="AM21" s="682"/>
      <c r="AN21" s="682"/>
      <c r="AO21" s="717"/>
      <c r="AP21" s="773" t="s">
        <v>276</v>
      </c>
      <c r="AQ21" s="780"/>
      <c r="AR21" s="780"/>
      <c r="AS21" s="780"/>
      <c r="AT21" s="780"/>
      <c r="AU21" s="780"/>
      <c r="AV21" s="780"/>
      <c r="AW21" s="780"/>
      <c r="AX21" s="780"/>
      <c r="AY21" s="780"/>
      <c r="AZ21" s="780"/>
      <c r="BA21" s="780"/>
      <c r="BB21" s="780"/>
      <c r="BC21" s="780"/>
      <c r="BD21" s="780"/>
      <c r="BE21" s="780"/>
      <c r="BF21" s="775"/>
      <c r="BG21" s="678" t="s">
        <v>242</v>
      </c>
      <c r="BH21" s="679"/>
      <c r="BI21" s="679"/>
      <c r="BJ21" s="679"/>
      <c r="BK21" s="679"/>
      <c r="BL21" s="679"/>
      <c r="BM21" s="679"/>
      <c r="BN21" s="680"/>
      <c r="BO21" s="715" t="s">
        <v>242</v>
      </c>
      <c r="BP21" s="715"/>
      <c r="BQ21" s="715"/>
      <c r="BR21" s="715"/>
      <c r="BS21" s="684" t="s">
        <v>127</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277</v>
      </c>
      <c r="C22" s="676"/>
      <c r="D22" s="676"/>
      <c r="E22" s="676"/>
      <c r="F22" s="676"/>
      <c r="G22" s="676"/>
      <c r="H22" s="676"/>
      <c r="I22" s="676"/>
      <c r="J22" s="676"/>
      <c r="K22" s="676"/>
      <c r="L22" s="676"/>
      <c r="M22" s="676"/>
      <c r="N22" s="676"/>
      <c r="O22" s="676"/>
      <c r="P22" s="676"/>
      <c r="Q22" s="677"/>
      <c r="R22" s="678">
        <v>4084679</v>
      </c>
      <c r="S22" s="679"/>
      <c r="T22" s="679"/>
      <c r="U22" s="679"/>
      <c r="V22" s="679"/>
      <c r="W22" s="679"/>
      <c r="X22" s="679"/>
      <c r="Y22" s="680"/>
      <c r="Z22" s="715">
        <v>32.6</v>
      </c>
      <c r="AA22" s="715"/>
      <c r="AB22" s="715"/>
      <c r="AC22" s="715"/>
      <c r="AD22" s="716">
        <v>3621718</v>
      </c>
      <c r="AE22" s="716"/>
      <c r="AF22" s="716"/>
      <c r="AG22" s="716"/>
      <c r="AH22" s="716"/>
      <c r="AI22" s="716"/>
      <c r="AJ22" s="716"/>
      <c r="AK22" s="716"/>
      <c r="AL22" s="681">
        <v>71.099999999999994</v>
      </c>
      <c r="AM22" s="682"/>
      <c r="AN22" s="682"/>
      <c r="AO22" s="717"/>
      <c r="AP22" s="773" t="s">
        <v>278</v>
      </c>
      <c r="AQ22" s="780"/>
      <c r="AR22" s="780"/>
      <c r="AS22" s="780"/>
      <c r="AT22" s="780"/>
      <c r="AU22" s="780"/>
      <c r="AV22" s="780"/>
      <c r="AW22" s="780"/>
      <c r="AX22" s="780"/>
      <c r="AY22" s="780"/>
      <c r="AZ22" s="780"/>
      <c r="BA22" s="780"/>
      <c r="BB22" s="780"/>
      <c r="BC22" s="780"/>
      <c r="BD22" s="780"/>
      <c r="BE22" s="780"/>
      <c r="BF22" s="775"/>
      <c r="BG22" s="678" t="s">
        <v>242</v>
      </c>
      <c r="BH22" s="679"/>
      <c r="BI22" s="679"/>
      <c r="BJ22" s="679"/>
      <c r="BK22" s="679"/>
      <c r="BL22" s="679"/>
      <c r="BM22" s="679"/>
      <c r="BN22" s="680"/>
      <c r="BO22" s="715" t="s">
        <v>127</v>
      </c>
      <c r="BP22" s="715"/>
      <c r="BQ22" s="715"/>
      <c r="BR22" s="715"/>
      <c r="BS22" s="684" t="s">
        <v>127</v>
      </c>
      <c r="BT22" s="679"/>
      <c r="BU22" s="679"/>
      <c r="BV22" s="679"/>
      <c r="BW22" s="679"/>
      <c r="BX22" s="679"/>
      <c r="BY22" s="679"/>
      <c r="BZ22" s="679"/>
      <c r="CA22" s="679"/>
      <c r="CB22" s="722"/>
      <c r="CD22" s="782" t="s">
        <v>279</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280</v>
      </c>
      <c r="C23" s="676"/>
      <c r="D23" s="676"/>
      <c r="E23" s="676"/>
      <c r="F23" s="676"/>
      <c r="G23" s="676"/>
      <c r="H23" s="676"/>
      <c r="I23" s="676"/>
      <c r="J23" s="676"/>
      <c r="K23" s="676"/>
      <c r="L23" s="676"/>
      <c r="M23" s="676"/>
      <c r="N23" s="676"/>
      <c r="O23" s="676"/>
      <c r="P23" s="676"/>
      <c r="Q23" s="677"/>
      <c r="R23" s="678">
        <v>3621718</v>
      </c>
      <c r="S23" s="679"/>
      <c r="T23" s="679"/>
      <c r="U23" s="679"/>
      <c r="V23" s="679"/>
      <c r="W23" s="679"/>
      <c r="X23" s="679"/>
      <c r="Y23" s="680"/>
      <c r="Z23" s="715">
        <v>28.9</v>
      </c>
      <c r="AA23" s="715"/>
      <c r="AB23" s="715"/>
      <c r="AC23" s="715"/>
      <c r="AD23" s="716">
        <v>3621718</v>
      </c>
      <c r="AE23" s="716"/>
      <c r="AF23" s="716"/>
      <c r="AG23" s="716"/>
      <c r="AH23" s="716"/>
      <c r="AI23" s="716"/>
      <c r="AJ23" s="716"/>
      <c r="AK23" s="716"/>
      <c r="AL23" s="681">
        <v>71.099999999999994</v>
      </c>
      <c r="AM23" s="682"/>
      <c r="AN23" s="682"/>
      <c r="AO23" s="717"/>
      <c r="AP23" s="773" t="s">
        <v>281</v>
      </c>
      <c r="AQ23" s="780"/>
      <c r="AR23" s="780"/>
      <c r="AS23" s="780"/>
      <c r="AT23" s="780"/>
      <c r="AU23" s="780"/>
      <c r="AV23" s="780"/>
      <c r="AW23" s="780"/>
      <c r="AX23" s="780"/>
      <c r="AY23" s="780"/>
      <c r="AZ23" s="780"/>
      <c r="BA23" s="780"/>
      <c r="BB23" s="780"/>
      <c r="BC23" s="780"/>
      <c r="BD23" s="780"/>
      <c r="BE23" s="780"/>
      <c r="BF23" s="775"/>
      <c r="BG23" s="678">
        <v>40770</v>
      </c>
      <c r="BH23" s="679"/>
      <c r="BI23" s="679"/>
      <c r="BJ23" s="679"/>
      <c r="BK23" s="679"/>
      <c r="BL23" s="679"/>
      <c r="BM23" s="679"/>
      <c r="BN23" s="680"/>
      <c r="BO23" s="715">
        <v>3.6</v>
      </c>
      <c r="BP23" s="715"/>
      <c r="BQ23" s="715"/>
      <c r="BR23" s="715"/>
      <c r="BS23" s="684" t="s">
        <v>127</v>
      </c>
      <c r="BT23" s="679"/>
      <c r="BU23" s="679"/>
      <c r="BV23" s="679"/>
      <c r="BW23" s="679"/>
      <c r="BX23" s="679"/>
      <c r="BY23" s="679"/>
      <c r="BZ23" s="679"/>
      <c r="CA23" s="679"/>
      <c r="CB23" s="722"/>
      <c r="CD23" s="782" t="s">
        <v>220</v>
      </c>
      <c r="CE23" s="783"/>
      <c r="CF23" s="783"/>
      <c r="CG23" s="783"/>
      <c r="CH23" s="783"/>
      <c r="CI23" s="783"/>
      <c r="CJ23" s="783"/>
      <c r="CK23" s="783"/>
      <c r="CL23" s="783"/>
      <c r="CM23" s="783"/>
      <c r="CN23" s="783"/>
      <c r="CO23" s="783"/>
      <c r="CP23" s="783"/>
      <c r="CQ23" s="784"/>
      <c r="CR23" s="782" t="s">
        <v>282</v>
      </c>
      <c r="CS23" s="783"/>
      <c r="CT23" s="783"/>
      <c r="CU23" s="783"/>
      <c r="CV23" s="783"/>
      <c r="CW23" s="783"/>
      <c r="CX23" s="783"/>
      <c r="CY23" s="784"/>
      <c r="CZ23" s="782" t="s">
        <v>283</v>
      </c>
      <c r="DA23" s="783"/>
      <c r="DB23" s="783"/>
      <c r="DC23" s="784"/>
      <c r="DD23" s="782" t="s">
        <v>284</v>
      </c>
      <c r="DE23" s="783"/>
      <c r="DF23" s="783"/>
      <c r="DG23" s="783"/>
      <c r="DH23" s="783"/>
      <c r="DI23" s="783"/>
      <c r="DJ23" s="783"/>
      <c r="DK23" s="784"/>
      <c r="DL23" s="791" t="s">
        <v>285</v>
      </c>
      <c r="DM23" s="792"/>
      <c r="DN23" s="792"/>
      <c r="DO23" s="792"/>
      <c r="DP23" s="792"/>
      <c r="DQ23" s="792"/>
      <c r="DR23" s="792"/>
      <c r="DS23" s="792"/>
      <c r="DT23" s="792"/>
      <c r="DU23" s="792"/>
      <c r="DV23" s="793"/>
      <c r="DW23" s="782" t="s">
        <v>286</v>
      </c>
      <c r="DX23" s="783"/>
      <c r="DY23" s="783"/>
      <c r="DZ23" s="783"/>
      <c r="EA23" s="783"/>
      <c r="EB23" s="783"/>
      <c r="EC23" s="784"/>
    </row>
    <row r="24" spans="2:133" ht="11.25" customHeight="1" x14ac:dyDescent="0.15">
      <c r="B24" s="675" t="s">
        <v>287</v>
      </c>
      <c r="C24" s="676"/>
      <c r="D24" s="676"/>
      <c r="E24" s="676"/>
      <c r="F24" s="676"/>
      <c r="G24" s="676"/>
      <c r="H24" s="676"/>
      <c r="I24" s="676"/>
      <c r="J24" s="676"/>
      <c r="K24" s="676"/>
      <c r="L24" s="676"/>
      <c r="M24" s="676"/>
      <c r="N24" s="676"/>
      <c r="O24" s="676"/>
      <c r="P24" s="676"/>
      <c r="Q24" s="677"/>
      <c r="R24" s="678">
        <v>462961</v>
      </c>
      <c r="S24" s="679"/>
      <c r="T24" s="679"/>
      <c r="U24" s="679"/>
      <c r="V24" s="679"/>
      <c r="W24" s="679"/>
      <c r="X24" s="679"/>
      <c r="Y24" s="680"/>
      <c r="Z24" s="715">
        <v>3.7</v>
      </c>
      <c r="AA24" s="715"/>
      <c r="AB24" s="715"/>
      <c r="AC24" s="715"/>
      <c r="AD24" s="716" t="s">
        <v>127</v>
      </c>
      <c r="AE24" s="716"/>
      <c r="AF24" s="716"/>
      <c r="AG24" s="716"/>
      <c r="AH24" s="716"/>
      <c r="AI24" s="716"/>
      <c r="AJ24" s="716"/>
      <c r="AK24" s="716"/>
      <c r="AL24" s="681" t="s">
        <v>127</v>
      </c>
      <c r="AM24" s="682"/>
      <c r="AN24" s="682"/>
      <c r="AO24" s="717"/>
      <c r="AP24" s="773" t="s">
        <v>288</v>
      </c>
      <c r="AQ24" s="780"/>
      <c r="AR24" s="780"/>
      <c r="AS24" s="780"/>
      <c r="AT24" s="780"/>
      <c r="AU24" s="780"/>
      <c r="AV24" s="780"/>
      <c r="AW24" s="780"/>
      <c r="AX24" s="780"/>
      <c r="AY24" s="780"/>
      <c r="AZ24" s="780"/>
      <c r="BA24" s="780"/>
      <c r="BB24" s="780"/>
      <c r="BC24" s="780"/>
      <c r="BD24" s="780"/>
      <c r="BE24" s="780"/>
      <c r="BF24" s="775"/>
      <c r="BG24" s="678" t="s">
        <v>242</v>
      </c>
      <c r="BH24" s="679"/>
      <c r="BI24" s="679"/>
      <c r="BJ24" s="679"/>
      <c r="BK24" s="679"/>
      <c r="BL24" s="679"/>
      <c r="BM24" s="679"/>
      <c r="BN24" s="680"/>
      <c r="BO24" s="715" t="s">
        <v>127</v>
      </c>
      <c r="BP24" s="715"/>
      <c r="BQ24" s="715"/>
      <c r="BR24" s="715"/>
      <c r="BS24" s="684" t="s">
        <v>242</v>
      </c>
      <c r="BT24" s="679"/>
      <c r="BU24" s="679"/>
      <c r="BV24" s="679"/>
      <c r="BW24" s="679"/>
      <c r="BX24" s="679"/>
      <c r="BY24" s="679"/>
      <c r="BZ24" s="679"/>
      <c r="CA24" s="679"/>
      <c r="CB24" s="722"/>
      <c r="CD24" s="736" t="s">
        <v>289</v>
      </c>
      <c r="CE24" s="737"/>
      <c r="CF24" s="737"/>
      <c r="CG24" s="737"/>
      <c r="CH24" s="737"/>
      <c r="CI24" s="737"/>
      <c r="CJ24" s="737"/>
      <c r="CK24" s="737"/>
      <c r="CL24" s="737"/>
      <c r="CM24" s="737"/>
      <c r="CN24" s="737"/>
      <c r="CO24" s="737"/>
      <c r="CP24" s="737"/>
      <c r="CQ24" s="738"/>
      <c r="CR24" s="733">
        <v>3209200</v>
      </c>
      <c r="CS24" s="734"/>
      <c r="CT24" s="734"/>
      <c r="CU24" s="734"/>
      <c r="CV24" s="734"/>
      <c r="CW24" s="734"/>
      <c r="CX24" s="734"/>
      <c r="CY24" s="777"/>
      <c r="CZ24" s="778">
        <v>26.5</v>
      </c>
      <c r="DA24" s="749"/>
      <c r="DB24" s="749"/>
      <c r="DC24" s="781"/>
      <c r="DD24" s="776">
        <v>2715671</v>
      </c>
      <c r="DE24" s="734"/>
      <c r="DF24" s="734"/>
      <c r="DG24" s="734"/>
      <c r="DH24" s="734"/>
      <c r="DI24" s="734"/>
      <c r="DJ24" s="734"/>
      <c r="DK24" s="777"/>
      <c r="DL24" s="776">
        <v>2711312</v>
      </c>
      <c r="DM24" s="734"/>
      <c r="DN24" s="734"/>
      <c r="DO24" s="734"/>
      <c r="DP24" s="734"/>
      <c r="DQ24" s="734"/>
      <c r="DR24" s="734"/>
      <c r="DS24" s="734"/>
      <c r="DT24" s="734"/>
      <c r="DU24" s="734"/>
      <c r="DV24" s="777"/>
      <c r="DW24" s="778">
        <v>51.7</v>
      </c>
      <c r="DX24" s="749"/>
      <c r="DY24" s="749"/>
      <c r="DZ24" s="749"/>
      <c r="EA24" s="749"/>
      <c r="EB24" s="749"/>
      <c r="EC24" s="779"/>
    </row>
    <row r="25" spans="2:133" ht="11.25" customHeight="1" x14ac:dyDescent="0.15">
      <c r="B25" s="675" t="s">
        <v>290</v>
      </c>
      <c r="C25" s="676"/>
      <c r="D25" s="676"/>
      <c r="E25" s="676"/>
      <c r="F25" s="676"/>
      <c r="G25" s="676"/>
      <c r="H25" s="676"/>
      <c r="I25" s="676"/>
      <c r="J25" s="676"/>
      <c r="K25" s="676"/>
      <c r="L25" s="676"/>
      <c r="M25" s="676"/>
      <c r="N25" s="676"/>
      <c r="O25" s="676"/>
      <c r="P25" s="676"/>
      <c r="Q25" s="677"/>
      <c r="R25" s="678" t="s">
        <v>242</v>
      </c>
      <c r="S25" s="679"/>
      <c r="T25" s="679"/>
      <c r="U25" s="679"/>
      <c r="V25" s="679"/>
      <c r="W25" s="679"/>
      <c r="X25" s="679"/>
      <c r="Y25" s="680"/>
      <c r="Z25" s="715" t="s">
        <v>127</v>
      </c>
      <c r="AA25" s="715"/>
      <c r="AB25" s="715"/>
      <c r="AC25" s="715"/>
      <c r="AD25" s="716" t="s">
        <v>242</v>
      </c>
      <c r="AE25" s="716"/>
      <c r="AF25" s="716"/>
      <c r="AG25" s="716"/>
      <c r="AH25" s="716"/>
      <c r="AI25" s="716"/>
      <c r="AJ25" s="716"/>
      <c r="AK25" s="716"/>
      <c r="AL25" s="681" t="s">
        <v>127</v>
      </c>
      <c r="AM25" s="682"/>
      <c r="AN25" s="682"/>
      <c r="AO25" s="717"/>
      <c r="AP25" s="773" t="s">
        <v>291</v>
      </c>
      <c r="AQ25" s="780"/>
      <c r="AR25" s="780"/>
      <c r="AS25" s="780"/>
      <c r="AT25" s="780"/>
      <c r="AU25" s="780"/>
      <c r="AV25" s="780"/>
      <c r="AW25" s="780"/>
      <c r="AX25" s="780"/>
      <c r="AY25" s="780"/>
      <c r="AZ25" s="780"/>
      <c r="BA25" s="780"/>
      <c r="BB25" s="780"/>
      <c r="BC25" s="780"/>
      <c r="BD25" s="780"/>
      <c r="BE25" s="780"/>
      <c r="BF25" s="775"/>
      <c r="BG25" s="678" t="s">
        <v>242</v>
      </c>
      <c r="BH25" s="679"/>
      <c r="BI25" s="679"/>
      <c r="BJ25" s="679"/>
      <c r="BK25" s="679"/>
      <c r="BL25" s="679"/>
      <c r="BM25" s="679"/>
      <c r="BN25" s="680"/>
      <c r="BO25" s="715" t="s">
        <v>127</v>
      </c>
      <c r="BP25" s="715"/>
      <c r="BQ25" s="715"/>
      <c r="BR25" s="715"/>
      <c r="BS25" s="684" t="s">
        <v>127</v>
      </c>
      <c r="BT25" s="679"/>
      <c r="BU25" s="679"/>
      <c r="BV25" s="679"/>
      <c r="BW25" s="679"/>
      <c r="BX25" s="679"/>
      <c r="BY25" s="679"/>
      <c r="BZ25" s="679"/>
      <c r="CA25" s="679"/>
      <c r="CB25" s="722"/>
      <c r="CD25" s="711" t="s">
        <v>292</v>
      </c>
      <c r="CE25" s="712"/>
      <c r="CF25" s="712"/>
      <c r="CG25" s="712"/>
      <c r="CH25" s="712"/>
      <c r="CI25" s="712"/>
      <c r="CJ25" s="712"/>
      <c r="CK25" s="712"/>
      <c r="CL25" s="712"/>
      <c r="CM25" s="712"/>
      <c r="CN25" s="712"/>
      <c r="CO25" s="712"/>
      <c r="CP25" s="712"/>
      <c r="CQ25" s="713"/>
      <c r="CR25" s="678">
        <v>1620252</v>
      </c>
      <c r="CS25" s="697"/>
      <c r="CT25" s="697"/>
      <c r="CU25" s="697"/>
      <c r="CV25" s="697"/>
      <c r="CW25" s="697"/>
      <c r="CX25" s="697"/>
      <c r="CY25" s="698"/>
      <c r="CZ25" s="681">
        <v>13.4</v>
      </c>
      <c r="DA25" s="699"/>
      <c r="DB25" s="699"/>
      <c r="DC25" s="700"/>
      <c r="DD25" s="684">
        <v>1528928</v>
      </c>
      <c r="DE25" s="697"/>
      <c r="DF25" s="697"/>
      <c r="DG25" s="697"/>
      <c r="DH25" s="697"/>
      <c r="DI25" s="697"/>
      <c r="DJ25" s="697"/>
      <c r="DK25" s="698"/>
      <c r="DL25" s="684">
        <v>1525021</v>
      </c>
      <c r="DM25" s="697"/>
      <c r="DN25" s="697"/>
      <c r="DO25" s="697"/>
      <c r="DP25" s="697"/>
      <c r="DQ25" s="697"/>
      <c r="DR25" s="697"/>
      <c r="DS25" s="697"/>
      <c r="DT25" s="697"/>
      <c r="DU25" s="697"/>
      <c r="DV25" s="698"/>
      <c r="DW25" s="681">
        <v>29.1</v>
      </c>
      <c r="DX25" s="699"/>
      <c r="DY25" s="699"/>
      <c r="DZ25" s="699"/>
      <c r="EA25" s="699"/>
      <c r="EB25" s="699"/>
      <c r="EC25" s="714"/>
    </row>
    <row r="26" spans="2:133" ht="11.25" customHeight="1" x14ac:dyDescent="0.15">
      <c r="B26" s="675" t="s">
        <v>293</v>
      </c>
      <c r="C26" s="676"/>
      <c r="D26" s="676"/>
      <c r="E26" s="676"/>
      <c r="F26" s="676"/>
      <c r="G26" s="676"/>
      <c r="H26" s="676"/>
      <c r="I26" s="676"/>
      <c r="J26" s="676"/>
      <c r="K26" s="676"/>
      <c r="L26" s="676"/>
      <c r="M26" s="676"/>
      <c r="N26" s="676"/>
      <c r="O26" s="676"/>
      <c r="P26" s="676"/>
      <c r="Q26" s="677"/>
      <c r="R26" s="678">
        <v>5543965</v>
      </c>
      <c r="S26" s="679"/>
      <c r="T26" s="679"/>
      <c r="U26" s="679"/>
      <c r="V26" s="679"/>
      <c r="W26" s="679"/>
      <c r="X26" s="679"/>
      <c r="Y26" s="680"/>
      <c r="Z26" s="715">
        <v>44.2</v>
      </c>
      <c r="AA26" s="715"/>
      <c r="AB26" s="715"/>
      <c r="AC26" s="715"/>
      <c r="AD26" s="716">
        <v>5040234</v>
      </c>
      <c r="AE26" s="716"/>
      <c r="AF26" s="716"/>
      <c r="AG26" s="716"/>
      <c r="AH26" s="716"/>
      <c r="AI26" s="716"/>
      <c r="AJ26" s="716"/>
      <c r="AK26" s="716"/>
      <c r="AL26" s="681">
        <v>99</v>
      </c>
      <c r="AM26" s="682"/>
      <c r="AN26" s="682"/>
      <c r="AO26" s="717"/>
      <c r="AP26" s="773" t="s">
        <v>294</v>
      </c>
      <c r="AQ26" s="774"/>
      <c r="AR26" s="774"/>
      <c r="AS26" s="774"/>
      <c r="AT26" s="774"/>
      <c r="AU26" s="774"/>
      <c r="AV26" s="774"/>
      <c r="AW26" s="774"/>
      <c r="AX26" s="774"/>
      <c r="AY26" s="774"/>
      <c r="AZ26" s="774"/>
      <c r="BA26" s="774"/>
      <c r="BB26" s="774"/>
      <c r="BC26" s="774"/>
      <c r="BD26" s="774"/>
      <c r="BE26" s="774"/>
      <c r="BF26" s="775"/>
      <c r="BG26" s="678" t="s">
        <v>242</v>
      </c>
      <c r="BH26" s="679"/>
      <c r="BI26" s="679"/>
      <c r="BJ26" s="679"/>
      <c r="BK26" s="679"/>
      <c r="BL26" s="679"/>
      <c r="BM26" s="679"/>
      <c r="BN26" s="680"/>
      <c r="BO26" s="715" t="s">
        <v>127</v>
      </c>
      <c r="BP26" s="715"/>
      <c r="BQ26" s="715"/>
      <c r="BR26" s="715"/>
      <c r="BS26" s="684" t="s">
        <v>242</v>
      </c>
      <c r="BT26" s="679"/>
      <c r="BU26" s="679"/>
      <c r="BV26" s="679"/>
      <c r="BW26" s="679"/>
      <c r="BX26" s="679"/>
      <c r="BY26" s="679"/>
      <c r="BZ26" s="679"/>
      <c r="CA26" s="679"/>
      <c r="CB26" s="722"/>
      <c r="CD26" s="711" t="s">
        <v>295</v>
      </c>
      <c r="CE26" s="712"/>
      <c r="CF26" s="712"/>
      <c r="CG26" s="712"/>
      <c r="CH26" s="712"/>
      <c r="CI26" s="712"/>
      <c r="CJ26" s="712"/>
      <c r="CK26" s="712"/>
      <c r="CL26" s="712"/>
      <c r="CM26" s="712"/>
      <c r="CN26" s="712"/>
      <c r="CO26" s="712"/>
      <c r="CP26" s="712"/>
      <c r="CQ26" s="713"/>
      <c r="CR26" s="678">
        <v>1088856</v>
      </c>
      <c r="CS26" s="679"/>
      <c r="CT26" s="679"/>
      <c r="CU26" s="679"/>
      <c r="CV26" s="679"/>
      <c r="CW26" s="679"/>
      <c r="CX26" s="679"/>
      <c r="CY26" s="680"/>
      <c r="CZ26" s="681">
        <v>9</v>
      </c>
      <c r="DA26" s="699"/>
      <c r="DB26" s="699"/>
      <c r="DC26" s="700"/>
      <c r="DD26" s="684">
        <v>1023814</v>
      </c>
      <c r="DE26" s="679"/>
      <c r="DF26" s="679"/>
      <c r="DG26" s="679"/>
      <c r="DH26" s="679"/>
      <c r="DI26" s="679"/>
      <c r="DJ26" s="679"/>
      <c r="DK26" s="680"/>
      <c r="DL26" s="684" t="s">
        <v>127</v>
      </c>
      <c r="DM26" s="679"/>
      <c r="DN26" s="679"/>
      <c r="DO26" s="679"/>
      <c r="DP26" s="679"/>
      <c r="DQ26" s="679"/>
      <c r="DR26" s="679"/>
      <c r="DS26" s="679"/>
      <c r="DT26" s="679"/>
      <c r="DU26" s="679"/>
      <c r="DV26" s="680"/>
      <c r="DW26" s="681" t="s">
        <v>127</v>
      </c>
      <c r="DX26" s="699"/>
      <c r="DY26" s="699"/>
      <c r="DZ26" s="699"/>
      <c r="EA26" s="699"/>
      <c r="EB26" s="699"/>
      <c r="EC26" s="714"/>
    </row>
    <row r="27" spans="2:133" ht="11.25" customHeight="1" x14ac:dyDescent="0.15">
      <c r="B27" s="675" t="s">
        <v>296</v>
      </c>
      <c r="C27" s="676"/>
      <c r="D27" s="676"/>
      <c r="E27" s="676"/>
      <c r="F27" s="676"/>
      <c r="G27" s="676"/>
      <c r="H27" s="676"/>
      <c r="I27" s="676"/>
      <c r="J27" s="676"/>
      <c r="K27" s="676"/>
      <c r="L27" s="676"/>
      <c r="M27" s="676"/>
      <c r="N27" s="676"/>
      <c r="O27" s="676"/>
      <c r="P27" s="676"/>
      <c r="Q27" s="677"/>
      <c r="R27" s="678">
        <v>1028</v>
      </c>
      <c r="S27" s="679"/>
      <c r="T27" s="679"/>
      <c r="U27" s="679"/>
      <c r="V27" s="679"/>
      <c r="W27" s="679"/>
      <c r="X27" s="679"/>
      <c r="Y27" s="680"/>
      <c r="Z27" s="715">
        <v>0</v>
      </c>
      <c r="AA27" s="715"/>
      <c r="AB27" s="715"/>
      <c r="AC27" s="715"/>
      <c r="AD27" s="716">
        <v>1028</v>
      </c>
      <c r="AE27" s="716"/>
      <c r="AF27" s="716"/>
      <c r="AG27" s="716"/>
      <c r="AH27" s="716"/>
      <c r="AI27" s="716"/>
      <c r="AJ27" s="716"/>
      <c r="AK27" s="716"/>
      <c r="AL27" s="681">
        <v>0</v>
      </c>
      <c r="AM27" s="682"/>
      <c r="AN27" s="682"/>
      <c r="AO27" s="717"/>
      <c r="AP27" s="675" t="s">
        <v>297</v>
      </c>
      <c r="AQ27" s="676"/>
      <c r="AR27" s="676"/>
      <c r="AS27" s="676"/>
      <c r="AT27" s="676"/>
      <c r="AU27" s="676"/>
      <c r="AV27" s="676"/>
      <c r="AW27" s="676"/>
      <c r="AX27" s="676"/>
      <c r="AY27" s="676"/>
      <c r="AZ27" s="676"/>
      <c r="BA27" s="676"/>
      <c r="BB27" s="676"/>
      <c r="BC27" s="676"/>
      <c r="BD27" s="676"/>
      <c r="BE27" s="676"/>
      <c r="BF27" s="677"/>
      <c r="BG27" s="678">
        <v>1122193</v>
      </c>
      <c r="BH27" s="679"/>
      <c r="BI27" s="679"/>
      <c r="BJ27" s="679"/>
      <c r="BK27" s="679"/>
      <c r="BL27" s="679"/>
      <c r="BM27" s="679"/>
      <c r="BN27" s="680"/>
      <c r="BO27" s="715">
        <v>100</v>
      </c>
      <c r="BP27" s="715"/>
      <c r="BQ27" s="715"/>
      <c r="BR27" s="715"/>
      <c r="BS27" s="684">
        <v>21372</v>
      </c>
      <c r="BT27" s="679"/>
      <c r="BU27" s="679"/>
      <c r="BV27" s="679"/>
      <c r="BW27" s="679"/>
      <c r="BX27" s="679"/>
      <c r="BY27" s="679"/>
      <c r="BZ27" s="679"/>
      <c r="CA27" s="679"/>
      <c r="CB27" s="722"/>
      <c r="CD27" s="711" t="s">
        <v>298</v>
      </c>
      <c r="CE27" s="712"/>
      <c r="CF27" s="712"/>
      <c r="CG27" s="712"/>
      <c r="CH27" s="712"/>
      <c r="CI27" s="712"/>
      <c r="CJ27" s="712"/>
      <c r="CK27" s="712"/>
      <c r="CL27" s="712"/>
      <c r="CM27" s="712"/>
      <c r="CN27" s="712"/>
      <c r="CO27" s="712"/>
      <c r="CP27" s="712"/>
      <c r="CQ27" s="713"/>
      <c r="CR27" s="678">
        <v>537141</v>
      </c>
      <c r="CS27" s="697"/>
      <c r="CT27" s="697"/>
      <c r="CU27" s="697"/>
      <c r="CV27" s="697"/>
      <c r="CW27" s="697"/>
      <c r="CX27" s="697"/>
      <c r="CY27" s="698"/>
      <c r="CZ27" s="681">
        <v>4.4000000000000004</v>
      </c>
      <c r="DA27" s="699"/>
      <c r="DB27" s="699"/>
      <c r="DC27" s="700"/>
      <c r="DD27" s="684">
        <v>183535</v>
      </c>
      <c r="DE27" s="697"/>
      <c r="DF27" s="697"/>
      <c r="DG27" s="697"/>
      <c r="DH27" s="697"/>
      <c r="DI27" s="697"/>
      <c r="DJ27" s="697"/>
      <c r="DK27" s="698"/>
      <c r="DL27" s="684">
        <v>183083</v>
      </c>
      <c r="DM27" s="697"/>
      <c r="DN27" s="697"/>
      <c r="DO27" s="697"/>
      <c r="DP27" s="697"/>
      <c r="DQ27" s="697"/>
      <c r="DR27" s="697"/>
      <c r="DS27" s="697"/>
      <c r="DT27" s="697"/>
      <c r="DU27" s="697"/>
      <c r="DV27" s="698"/>
      <c r="DW27" s="681">
        <v>3.5</v>
      </c>
      <c r="DX27" s="699"/>
      <c r="DY27" s="699"/>
      <c r="DZ27" s="699"/>
      <c r="EA27" s="699"/>
      <c r="EB27" s="699"/>
      <c r="EC27" s="714"/>
    </row>
    <row r="28" spans="2:133" ht="11.25" customHeight="1" x14ac:dyDescent="0.15">
      <c r="B28" s="675" t="s">
        <v>299</v>
      </c>
      <c r="C28" s="676"/>
      <c r="D28" s="676"/>
      <c r="E28" s="676"/>
      <c r="F28" s="676"/>
      <c r="G28" s="676"/>
      <c r="H28" s="676"/>
      <c r="I28" s="676"/>
      <c r="J28" s="676"/>
      <c r="K28" s="676"/>
      <c r="L28" s="676"/>
      <c r="M28" s="676"/>
      <c r="N28" s="676"/>
      <c r="O28" s="676"/>
      <c r="P28" s="676"/>
      <c r="Q28" s="677"/>
      <c r="R28" s="678">
        <v>37464</v>
      </c>
      <c r="S28" s="679"/>
      <c r="T28" s="679"/>
      <c r="U28" s="679"/>
      <c r="V28" s="679"/>
      <c r="W28" s="679"/>
      <c r="X28" s="679"/>
      <c r="Y28" s="680"/>
      <c r="Z28" s="715">
        <v>0.3</v>
      </c>
      <c r="AA28" s="715"/>
      <c r="AB28" s="715"/>
      <c r="AC28" s="715"/>
      <c r="AD28" s="716" t="s">
        <v>242</v>
      </c>
      <c r="AE28" s="716"/>
      <c r="AF28" s="716"/>
      <c r="AG28" s="716"/>
      <c r="AH28" s="716"/>
      <c r="AI28" s="716"/>
      <c r="AJ28" s="716"/>
      <c r="AK28" s="716"/>
      <c r="AL28" s="681" t="s">
        <v>127</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300</v>
      </c>
      <c r="CE28" s="712"/>
      <c r="CF28" s="712"/>
      <c r="CG28" s="712"/>
      <c r="CH28" s="712"/>
      <c r="CI28" s="712"/>
      <c r="CJ28" s="712"/>
      <c r="CK28" s="712"/>
      <c r="CL28" s="712"/>
      <c r="CM28" s="712"/>
      <c r="CN28" s="712"/>
      <c r="CO28" s="712"/>
      <c r="CP28" s="712"/>
      <c r="CQ28" s="713"/>
      <c r="CR28" s="678">
        <v>1051807</v>
      </c>
      <c r="CS28" s="679"/>
      <c r="CT28" s="679"/>
      <c r="CU28" s="679"/>
      <c r="CV28" s="679"/>
      <c r="CW28" s="679"/>
      <c r="CX28" s="679"/>
      <c r="CY28" s="680"/>
      <c r="CZ28" s="681">
        <v>8.6999999999999993</v>
      </c>
      <c r="DA28" s="699"/>
      <c r="DB28" s="699"/>
      <c r="DC28" s="700"/>
      <c r="DD28" s="684">
        <v>1003208</v>
      </c>
      <c r="DE28" s="679"/>
      <c r="DF28" s="679"/>
      <c r="DG28" s="679"/>
      <c r="DH28" s="679"/>
      <c r="DI28" s="679"/>
      <c r="DJ28" s="679"/>
      <c r="DK28" s="680"/>
      <c r="DL28" s="684">
        <v>1003208</v>
      </c>
      <c r="DM28" s="679"/>
      <c r="DN28" s="679"/>
      <c r="DO28" s="679"/>
      <c r="DP28" s="679"/>
      <c r="DQ28" s="679"/>
      <c r="DR28" s="679"/>
      <c r="DS28" s="679"/>
      <c r="DT28" s="679"/>
      <c r="DU28" s="679"/>
      <c r="DV28" s="680"/>
      <c r="DW28" s="681">
        <v>19.100000000000001</v>
      </c>
      <c r="DX28" s="699"/>
      <c r="DY28" s="699"/>
      <c r="DZ28" s="699"/>
      <c r="EA28" s="699"/>
      <c r="EB28" s="699"/>
      <c r="EC28" s="714"/>
    </row>
    <row r="29" spans="2:133" ht="11.25" customHeight="1" x14ac:dyDescent="0.15">
      <c r="B29" s="675" t="s">
        <v>301</v>
      </c>
      <c r="C29" s="676"/>
      <c r="D29" s="676"/>
      <c r="E29" s="676"/>
      <c r="F29" s="676"/>
      <c r="G29" s="676"/>
      <c r="H29" s="676"/>
      <c r="I29" s="676"/>
      <c r="J29" s="676"/>
      <c r="K29" s="676"/>
      <c r="L29" s="676"/>
      <c r="M29" s="676"/>
      <c r="N29" s="676"/>
      <c r="O29" s="676"/>
      <c r="P29" s="676"/>
      <c r="Q29" s="677"/>
      <c r="R29" s="678">
        <v>360276</v>
      </c>
      <c r="S29" s="679"/>
      <c r="T29" s="679"/>
      <c r="U29" s="679"/>
      <c r="V29" s="679"/>
      <c r="W29" s="679"/>
      <c r="X29" s="679"/>
      <c r="Y29" s="680"/>
      <c r="Z29" s="715">
        <v>2.9</v>
      </c>
      <c r="AA29" s="715"/>
      <c r="AB29" s="715"/>
      <c r="AC29" s="715"/>
      <c r="AD29" s="716">
        <v>2502</v>
      </c>
      <c r="AE29" s="716"/>
      <c r="AF29" s="716"/>
      <c r="AG29" s="716"/>
      <c r="AH29" s="716"/>
      <c r="AI29" s="716"/>
      <c r="AJ29" s="716"/>
      <c r="AK29" s="716"/>
      <c r="AL29" s="681">
        <v>0</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66"/>
      <c r="CD29" s="767" t="s">
        <v>302</v>
      </c>
      <c r="CE29" s="768"/>
      <c r="CF29" s="711" t="s">
        <v>69</v>
      </c>
      <c r="CG29" s="712"/>
      <c r="CH29" s="712"/>
      <c r="CI29" s="712"/>
      <c r="CJ29" s="712"/>
      <c r="CK29" s="712"/>
      <c r="CL29" s="712"/>
      <c r="CM29" s="712"/>
      <c r="CN29" s="712"/>
      <c r="CO29" s="712"/>
      <c r="CP29" s="712"/>
      <c r="CQ29" s="713"/>
      <c r="CR29" s="678">
        <v>1051733</v>
      </c>
      <c r="CS29" s="697"/>
      <c r="CT29" s="697"/>
      <c r="CU29" s="697"/>
      <c r="CV29" s="697"/>
      <c r="CW29" s="697"/>
      <c r="CX29" s="697"/>
      <c r="CY29" s="698"/>
      <c r="CZ29" s="681">
        <v>8.6999999999999993</v>
      </c>
      <c r="DA29" s="699"/>
      <c r="DB29" s="699"/>
      <c r="DC29" s="700"/>
      <c r="DD29" s="684">
        <v>1003134</v>
      </c>
      <c r="DE29" s="697"/>
      <c r="DF29" s="697"/>
      <c r="DG29" s="697"/>
      <c r="DH29" s="697"/>
      <c r="DI29" s="697"/>
      <c r="DJ29" s="697"/>
      <c r="DK29" s="698"/>
      <c r="DL29" s="684">
        <v>1003134</v>
      </c>
      <c r="DM29" s="697"/>
      <c r="DN29" s="697"/>
      <c r="DO29" s="697"/>
      <c r="DP29" s="697"/>
      <c r="DQ29" s="697"/>
      <c r="DR29" s="697"/>
      <c r="DS29" s="697"/>
      <c r="DT29" s="697"/>
      <c r="DU29" s="697"/>
      <c r="DV29" s="698"/>
      <c r="DW29" s="681">
        <v>19.100000000000001</v>
      </c>
      <c r="DX29" s="699"/>
      <c r="DY29" s="699"/>
      <c r="DZ29" s="699"/>
      <c r="EA29" s="699"/>
      <c r="EB29" s="699"/>
      <c r="EC29" s="714"/>
    </row>
    <row r="30" spans="2:133" ht="11.25" customHeight="1" x14ac:dyDescent="0.15">
      <c r="B30" s="675" t="s">
        <v>303</v>
      </c>
      <c r="C30" s="676"/>
      <c r="D30" s="676"/>
      <c r="E30" s="676"/>
      <c r="F30" s="676"/>
      <c r="G30" s="676"/>
      <c r="H30" s="676"/>
      <c r="I30" s="676"/>
      <c r="J30" s="676"/>
      <c r="K30" s="676"/>
      <c r="L30" s="676"/>
      <c r="M30" s="676"/>
      <c r="N30" s="676"/>
      <c r="O30" s="676"/>
      <c r="P30" s="676"/>
      <c r="Q30" s="677"/>
      <c r="R30" s="678">
        <v>74354</v>
      </c>
      <c r="S30" s="679"/>
      <c r="T30" s="679"/>
      <c r="U30" s="679"/>
      <c r="V30" s="679"/>
      <c r="W30" s="679"/>
      <c r="X30" s="679"/>
      <c r="Y30" s="680"/>
      <c r="Z30" s="715">
        <v>0.6</v>
      </c>
      <c r="AA30" s="715"/>
      <c r="AB30" s="715"/>
      <c r="AC30" s="715"/>
      <c r="AD30" s="716" t="s">
        <v>242</v>
      </c>
      <c r="AE30" s="716"/>
      <c r="AF30" s="716"/>
      <c r="AG30" s="716"/>
      <c r="AH30" s="716"/>
      <c r="AI30" s="716"/>
      <c r="AJ30" s="716"/>
      <c r="AK30" s="716"/>
      <c r="AL30" s="681" t="s">
        <v>242</v>
      </c>
      <c r="AM30" s="682"/>
      <c r="AN30" s="682"/>
      <c r="AO30" s="717"/>
      <c r="AP30" s="739" t="s">
        <v>220</v>
      </c>
      <c r="AQ30" s="740"/>
      <c r="AR30" s="740"/>
      <c r="AS30" s="740"/>
      <c r="AT30" s="740"/>
      <c r="AU30" s="740"/>
      <c r="AV30" s="740"/>
      <c r="AW30" s="740"/>
      <c r="AX30" s="740"/>
      <c r="AY30" s="740"/>
      <c r="AZ30" s="740"/>
      <c r="BA30" s="740"/>
      <c r="BB30" s="740"/>
      <c r="BC30" s="740"/>
      <c r="BD30" s="740"/>
      <c r="BE30" s="740"/>
      <c r="BF30" s="741"/>
      <c r="BG30" s="739" t="s">
        <v>304</v>
      </c>
      <c r="BH30" s="764"/>
      <c r="BI30" s="764"/>
      <c r="BJ30" s="764"/>
      <c r="BK30" s="764"/>
      <c r="BL30" s="764"/>
      <c r="BM30" s="764"/>
      <c r="BN30" s="764"/>
      <c r="BO30" s="764"/>
      <c r="BP30" s="764"/>
      <c r="BQ30" s="765"/>
      <c r="BR30" s="739" t="s">
        <v>305</v>
      </c>
      <c r="BS30" s="764"/>
      <c r="BT30" s="764"/>
      <c r="BU30" s="764"/>
      <c r="BV30" s="764"/>
      <c r="BW30" s="764"/>
      <c r="BX30" s="764"/>
      <c r="BY30" s="764"/>
      <c r="BZ30" s="764"/>
      <c r="CA30" s="764"/>
      <c r="CB30" s="765"/>
      <c r="CD30" s="769"/>
      <c r="CE30" s="770"/>
      <c r="CF30" s="711" t="s">
        <v>306</v>
      </c>
      <c r="CG30" s="712"/>
      <c r="CH30" s="712"/>
      <c r="CI30" s="712"/>
      <c r="CJ30" s="712"/>
      <c r="CK30" s="712"/>
      <c r="CL30" s="712"/>
      <c r="CM30" s="712"/>
      <c r="CN30" s="712"/>
      <c r="CO30" s="712"/>
      <c r="CP30" s="712"/>
      <c r="CQ30" s="713"/>
      <c r="CR30" s="678">
        <v>983610</v>
      </c>
      <c r="CS30" s="679"/>
      <c r="CT30" s="679"/>
      <c r="CU30" s="679"/>
      <c r="CV30" s="679"/>
      <c r="CW30" s="679"/>
      <c r="CX30" s="679"/>
      <c r="CY30" s="680"/>
      <c r="CZ30" s="681">
        <v>8.1</v>
      </c>
      <c r="DA30" s="699"/>
      <c r="DB30" s="699"/>
      <c r="DC30" s="700"/>
      <c r="DD30" s="684">
        <v>935011</v>
      </c>
      <c r="DE30" s="679"/>
      <c r="DF30" s="679"/>
      <c r="DG30" s="679"/>
      <c r="DH30" s="679"/>
      <c r="DI30" s="679"/>
      <c r="DJ30" s="679"/>
      <c r="DK30" s="680"/>
      <c r="DL30" s="684">
        <v>935011</v>
      </c>
      <c r="DM30" s="679"/>
      <c r="DN30" s="679"/>
      <c r="DO30" s="679"/>
      <c r="DP30" s="679"/>
      <c r="DQ30" s="679"/>
      <c r="DR30" s="679"/>
      <c r="DS30" s="679"/>
      <c r="DT30" s="679"/>
      <c r="DU30" s="679"/>
      <c r="DV30" s="680"/>
      <c r="DW30" s="681">
        <v>17.8</v>
      </c>
      <c r="DX30" s="699"/>
      <c r="DY30" s="699"/>
      <c r="DZ30" s="699"/>
      <c r="EA30" s="699"/>
      <c r="EB30" s="699"/>
      <c r="EC30" s="714"/>
    </row>
    <row r="31" spans="2:133" ht="11.25" customHeight="1" x14ac:dyDescent="0.15">
      <c r="B31" s="675" t="s">
        <v>307</v>
      </c>
      <c r="C31" s="676"/>
      <c r="D31" s="676"/>
      <c r="E31" s="676"/>
      <c r="F31" s="676"/>
      <c r="G31" s="676"/>
      <c r="H31" s="676"/>
      <c r="I31" s="676"/>
      <c r="J31" s="676"/>
      <c r="K31" s="676"/>
      <c r="L31" s="676"/>
      <c r="M31" s="676"/>
      <c r="N31" s="676"/>
      <c r="O31" s="676"/>
      <c r="P31" s="676"/>
      <c r="Q31" s="677"/>
      <c r="R31" s="678">
        <v>1182423</v>
      </c>
      <c r="S31" s="679"/>
      <c r="T31" s="679"/>
      <c r="U31" s="679"/>
      <c r="V31" s="679"/>
      <c r="W31" s="679"/>
      <c r="X31" s="679"/>
      <c r="Y31" s="680"/>
      <c r="Z31" s="715">
        <v>9.4</v>
      </c>
      <c r="AA31" s="715"/>
      <c r="AB31" s="715"/>
      <c r="AC31" s="715"/>
      <c r="AD31" s="716" t="s">
        <v>242</v>
      </c>
      <c r="AE31" s="716"/>
      <c r="AF31" s="716"/>
      <c r="AG31" s="716"/>
      <c r="AH31" s="716"/>
      <c r="AI31" s="716"/>
      <c r="AJ31" s="716"/>
      <c r="AK31" s="716"/>
      <c r="AL31" s="681" t="s">
        <v>127</v>
      </c>
      <c r="AM31" s="682"/>
      <c r="AN31" s="682"/>
      <c r="AO31" s="717"/>
      <c r="AP31" s="752" t="s">
        <v>308</v>
      </c>
      <c r="AQ31" s="753"/>
      <c r="AR31" s="753"/>
      <c r="AS31" s="753"/>
      <c r="AT31" s="758" t="s">
        <v>309</v>
      </c>
      <c r="AU31" s="231"/>
      <c r="AV31" s="231"/>
      <c r="AW31" s="231"/>
      <c r="AX31" s="744" t="s">
        <v>185</v>
      </c>
      <c r="AY31" s="745"/>
      <c r="AZ31" s="745"/>
      <c r="BA31" s="745"/>
      <c r="BB31" s="745"/>
      <c r="BC31" s="745"/>
      <c r="BD31" s="745"/>
      <c r="BE31" s="745"/>
      <c r="BF31" s="746"/>
      <c r="BG31" s="747">
        <v>98.6</v>
      </c>
      <c r="BH31" s="748"/>
      <c r="BI31" s="748"/>
      <c r="BJ31" s="748"/>
      <c r="BK31" s="748"/>
      <c r="BL31" s="748"/>
      <c r="BM31" s="749">
        <v>94.9</v>
      </c>
      <c r="BN31" s="748"/>
      <c r="BO31" s="748"/>
      <c r="BP31" s="748"/>
      <c r="BQ31" s="750"/>
      <c r="BR31" s="747">
        <v>99.3</v>
      </c>
      <c r="BS31" s="748"/>
      <c r="BT31" s="748"/>
      <c r="BU31" s="748"/>
      <c r="BV31" s="748"/>
      <c r="BW31" s="748"/>
      <c r="BX31" s="749">
        <v>95.2</v>
      </c>
      <c r="BY31" s="748"/>
      <c r="BZ31" s="748"/>
      <c r="CA31" s="748"/>
      <c r="CB31" s="750"/>
      <c r="CD31" s="769"/>
      <c r="CE31" s="770"/>
      <c r="CF31" s="711" t="s">
        <v>310</v>
      </c>
      <c r="CG31" s="712"/>
      <c r="CH31" s="712"/>
      <c r="CI31" s="712"/>
      <c r="CJ31" s="712"/>
      <c r="CK31" s="712"/>
      <c r="CL31" s="712"/>
      <c r="CM31" s="712"/>
      <c r="CN31" s="712"/>
      <c r="CO31" s="712"/>
      <c r="CP31" s="712"/>
      <c r="CQ31" s="713"/>
      <c r="CR31" s="678">
        <v>68123</v>
      </c>
      <c r="CS31" s="697"/>
      <c r="CT31" s="697"/>
      <c r="CU31" s="697"/>
      <c r="CV31" s="697"/>
      <c r="CW31" s="697"/>
      <c r="CX31" s="697"/>
      <c r="CY31" s="698"/>
      <c r="CZ31" s="681">
        <v>0.6</v>
      </c>
      <c r="DA31" s="699"/>
      <c r="DB31" s="699"/>
      <c r="DC31" s="700"/>
      <c r="DD31" s="684">
        <v>68123</v>
      </c>
      <c r="DE31" s="697"/>
      <c r="DF31" s="697"/>
      <c r="DG31" s="697"/>
      <c r="DH31" s="697"/>
      <c r="DI31" s="697"/>
      <c r="DJ31" s="697"/>
      <c r="DK31" s="698"/>
      <c r="DL31" s="684">
        <v>68123</v>
      </c>
      <c r="DM31" s="697"/>
      <c r="DN31" s="697"/>
      <c r="DO31" s="697"/>
      <c r="DP31" s="697"/>
      <c r="DQ31" s="697"/>
      <c r="DR31" s="697"/>
      <c r="DS31" s="697"/>
      <c r="DT31" s="697"/>
      <c r="DU31" s="697"/>
      <c r="DV31" s="698"/>
      <c r="DW31" s="681">
        <v>1.3</v>
      </c>
      <c r="DX31" s="699"/>
      <c r="DY31" s="699"/>
      <c r="DZ31" s="699"/>
      <c r="EA31" s="699"/>
      <c r="EB31" s="699"/>
      <c r="EC31" s="714"/>
    </row>
    <row r="32" spans="2:133" ht="11.25" customHeight="1" x14ac:dyDescent="0.15">
      <c r="B32" s="761" t="s">
        <v>311</v>
      </c>
      <c r="C32" s="762"/>
      <c r="D32" s="762"/>
      <c r="E32" s="762"/>
      <c r="F32" s="762"/>
      <c r="G32" s="762"/>
      <c r="H32" s="762"/>
      <c r="I32" s="762"/>
      <c r="J32" s="762"/>
      <c r="K32" s="762"/>
      <c r="L32" s="762"/>
      <c r="M32" s="762"/>
      <c r="N32" s="762"/>
      <c r="O32" s="762"/>
      <c r="P32" s="762"/>
      <c r="Q32" s="763"/>
      <c r="R32" s="678">
        <v>13658</v>
      </c>
      <c r="S32" s="679"/>
      <c r="T32" s="679"/>
      <c r="U32" s="679"/>
      <c r="V32" s="679"/>
      <c r="W32" s="679"/>
      <c r="X32" s="679"/>
      <c r="Y32" s="680"/>
      <c r="Z32" s="715">
        <v>0.1</v>
      </c>
      <c r="AA32" s="715"/>
      <c r="AB32" s="715"/>
      <c r="AC32" s="715"/>
      <c r="AD32" s="716">
        <v>13658</v>
      </c>
      <c r="AE32" s="716"/>
      <c r="AF32" s="716"/>
      <c r="AG32" s="716"/>
      <c r="AH32" s="716"/>
      <c r="AI32" s="716"/>
      <c r="AJ32" s="716"/>
      <c r="AK32" s="716"/>
      <c r="AL32" s="681">
        <v>0.3</v>
      </c>
      <c r="AM32" s="682"/>
      <c r="AN32" s="682"/>
      <c r="AO32" s="717"/>
      <c r="AP32" s="754"/>
      <c r="AQ32" s="755"/>
      <c r="AR32" s="755"/>
      <c r="AS32" s="755"/>
      <c r="AT32" s="759"/>
      <c r="AU32" s="230" t="s">
        <v>312</v>
      </c>
      <c r="AV32" s="230"/>
      <c r="AW32" s="230"/>
      <c r="AX32" s="675" t="s">
        <v>313</v>
      </c>
      <c r="AY32" s="676"/>
      <c r="AZ32" s="676"/>
      <c r="BA32" s="676"/>
      <c r="BB32" s="676"/>
      <c r="BC32" s="676"/>
      <c r="BD32" s="676"/>
      <c r="BE32" s="676"/>
      <c r="BF32" s="677"/>
      <c r="BG32" s="751">
        <v>98</v>
      </c>
      <c r="BH32" s="697"/>
      <c r="BI32" s="697"/>
      <c r="BJ32" s="697"/>
      <c r="BK32" s="697"/>
      <c r="BL32" s="697"/>
      <c r="BM32" s="682">
        <v>94.2</v>
      </c>
      <c r="BN32" s="743"/>
      <c r="BO32" s="743"/>
      <c r="BP32" s="743"/>
      <c r="BQ32" s="721"/>
      <c r="BR32" s="751">
        <v>99.1</v>
      </c>
      <c r="BS32" s="697"/>
      <c r="BT32" s="697"/>
      <c r="BU32" s="697"/>
      <c r="BV32" s="697"/>
      <c r="BW32" s="697"/>
      <c r="BX32" s="682">
        <v>95.1</v>
      </c>
      <c r="BY32" s="743"/>
      <c r="BZ32" s="743"/>
      <c r="CA32" s="743"/>
      <c r="CB32" s="721"/>
      <c r="CD32" s="771"/>
      <c r="CE32" s="772"/>
      <c r="CF32" s="711" t="s">
        <v>314</v>
      </c>
      <c r="CG32" s="712"/>
      <c r="CH32" s="712"/>
      <c r="CI32" s="712"/>
      <c r="CJ32" s="712"/>
      <c r="CK32" s="712"/>
      <c r="CL32" s="712"/>
      <c r="CM32" s="712"/>
      <c r="CN32" s="712"/>
      <c r="CO32" s="712"/>
      <c r="CP32" s="712"/>
      <c r="CQ32" s="713"/>
      <c r="CR32" s="678">
        <v>74</v>
      </c>
      <c r="CS32" s="679"/>
      <c r="CT32" s="679"/>
      <c r="CU32" s="679"/>
      <c r="CV32" s="679"/>
      <c r="CW32" s="679"/>
      <c r="CX32" s="679"/>
      <c r="CY32" s="680"/>
      <c r="CZ32" s="681">
        <v>0</v>
      </c>
      <c r="DA32" s="699"/>
      <c r="DB32" s="699"/>
      <c r="DC32" s="700"/>
      <c r="DD32" s="684">
        <v>74</v>
      </c>
      <c r="DE32" s="679"/>
      <c r="DF32" s="679"/>
      <c r="DG32" s="679"/>
      <c r="DH32" s="679"/>
      <c r="DI32" s="679"/>
      <c r="DJ32" s="679"/>
      <c r="DK32" s="680"/>
      <c r="DL32" s="684">
        <v>74</v>
      </c>
      <c r="DM32" s="679"/>
      <c r="DN32" s="679"/>
      <c r="DO32" s="679"/>
      <c r="DP32" s="679"/>
      <c r="DQ32" s="679"/>
      <c r="DR32" s="679"/>
      <c r="DS32" s="679"/>
      <c r="DT32" s="679"/>
      <c r="DU32" s="679"/>
      <c r="DV32" s="680"/>
      <c r="DW32" s="681">
        <v>0</v>
      </c>
      <c r="DX32" s="699"/>
      <c r="DY32" s="699"/>
      <c r="DZ32" s="699"/>
      <c r="EA32" s="699"/>
      <c r="EB32" s="699"/>
      <c r="EC32" s="714"/>
    </row>
    <row r="33" spans="2:133" ht="11.25" customHeight="1" x14ac:dyDescent="0.15">
      <c r="B33" s="675" t="s">
        <v>315</v>
      </c>
      <c r="C33" s="676"/>
      <c r="D33" s="676"/>
      <c r="E33" s="676"/>
      <c r="F33" s="676"/>
      <c r="G33" s="676"/>
      <c r="H33" s="676"/>
      <c r="I33" s="676"/>
      <c r="J33" s="676"/>
      <c r="K33" s="676"/>
      <c r="L33" s="676"/>
      <c r="M33" s="676"/>
      <c r="N33" s="676"/>
      <c r="O33" s="676"/>
      <c r="P33" s="676"/>
      <c r="Q33" s="677"/>
      <c r="R33" s="678">
        <v>842783</v>
      </c>
      <c r="S33" s="679"/>
      <c r="T33" s="679"/>
      <c r="U33" s="679"/>
      <c r="V33" s="679"/>
      <c r="W33" s="679"/>
      <c r="X33" s="679"/>
      <c r="Y33" s="680"/>
      <c r="Z33" s="715">
        <v>6.7</v>
      </c>
      <c r="AA33" s="715"/>
      <c r="AB33" s="715"/>
      <c r="AC33" s="715"/>
      <c r="AD33" s="716" t="s">
        <v>242</v>
      </c>
      <c r="AE33" s="716"/>
      <c r="AF33" s="716"/>
      <c r="AG33" s="716"/>
      <c r="AH33" s="716"/>
      <c r="AI33" s="716"/>
      <c r="AJ33" s="716"/>
      <c r="AK33" s="716"/>
      <c r="AL33" s="681" t="s">
        <v>242</v>
      </c>
      <c r="AM33" s="682"/>
      <c r="AN33" s="682"/>
      <c r="AO33" s="717"/>
      <c r="AP33" s="756"/>
      <c r="AQ33" s="757"/>
      <c r="AR33" s="757"/>
      <c r="AS33" s="757"/>
      <c r="AT33" s="760"/>
      <c r="AU33" s="232"/>
      <c r="AV33" s="232"/>
      <c r="AW33" s="232"/>
      <c r="AX33" s="659" t="s">
        <v>316</v>
      </c>
      <c r="AY33" s="660"/>
      <c r="AZ33" s="660"/>
      <c r="BA33" s="660"/>
      <c r="BB33" s="660"/>
      <c r="BC33" s="660"/>
      <c r="BD33" s="660"/>
      <c r="BE33" s="660"/>
      <c r="BF33" s="661"/>
      <c r="BG33" s="742">
        <v>99</v>
      </c>
      <c r="BH33" s="663"/>
      <c r="BI33" s="663"/>
      <c r="BJ33" s="663"/>
      <c r="BK33" s="663"/>
      <c r="BL33" s="663"/>
      <c r="BM33" s="706">
        <v>94.3</v>
      </c>
      <c r="BN33" s="663"/>
      <c r="BO33" s="663"/>
      <c r="BP33" s="663"/>
      <c r="BQ33" s="727"/>
      <c r="BR33" s="742">
        <v>99.3</v>
      </c>
      <c r="BS33" s="663"/>
      <c r="BT33" s="663"/>
      <c r="BU33" s="663"/>
      <c r="BV33" s="663"/>
      <c r="BW33" s="663"/>
      <c r="BX33" s="706">
        <v>94</v>
      </c>
      <c r="BY33" s="663"/>
      <c r="BZ33" s="663"/>
      <c r="CA33" s="663"/>
      <c r="CB33" s="727"/>
      <c r="CD33" s="711" t="s">
        <v>317</v>
      </c>
      <c r="CE33" s="712"/>
      <c r="CF33" s="712"/>
      <c r="CG33" s="712"/>
      <c r="CH33" s="712"/>
      <c r="CI33" s="712"/>
      <c r="CJ33" s="712"/>
      <c r="CK33" s="712"/>
      <c r="CL33" s="712"/>
      <c r="CM33" s="712"/>
      <c r="CN33" s="712"/>
      <c r="CO33" s="712"/>
      <c r="CP33" s="712"/>
      <c r="CQ33" s="713"/>
      <c r="CR33" s="678">
        <v>4573326</v>
      </c>
      <c r="CS33" s="697"/>
      <c r="CT33" s="697"/>
      <c r="CU33" s="697"/>
      <c r="CV33" s="697"/>
      <c r="CW33" s="697"/>
      <c r="CX33" s="697"/>
      <c r="CY33" s="698"/>
      <c r="CZ33" s="681">
        <v>37.700000000000003</v>
      </c>
      <c r="DA33" s="699"/>
      <c r="DB33" s="699"/>
      <c r="DC33" s="700"/>
      <c r="DD33" s="684">
        <v>3847198</v>
      </c>
      <c r="DE33" s="697"/>
      <c r="DF33" s="697"/>
      <c r="DG33" s="697"/>
      <c r="DH33" s="697"/>
      <c r="DI33" s="697"/>
      <c r="DJ33" s="697"/>
      <c r="DK33" s="698"/>
      <c r="DL33" s="684">
        <v>2241559</v>
      </c>
      <c r="DM33" s="697"/>
      <c r="DN33" s="697"/>
      <c r="DO33" s="697"/>
      <c r="DP33" s="697"/>
      <c r="DQ33" s="697"/>
      <c r="DR33" s="697"/>
      <c r="DS33" s="697"/>
      <c r="DT33" s="697"/>
      <c r="DU33" s="697"/>
      <c r="DV33" s="698"/>
      <c r="DW33" s="681">
        <v>42.7</v>
      </c>
      <c r="DX33" s="699"/>
      <c r="DY33" s="699"/>
      <c r="DZ33" s="699"/>
      <c r="EA33" s="699"/>
      <c r="EB33" s="699"/>
      <c r="EC33" s="714"/>
    </row>
    <row r="34" spans="2:133" ht="11.25" customHeight="1" x14ac:dyDescent="0.15">
      <c r="B34" s="675" t="s">
        <v>318</v>
      </c>
      <c r="C34" s="676"/>
      <c r="D34" s="676"/>
      <c r="E34" s="676"/>
      <c r="F34" s="676"/>
      <c r="G34" s="676"/>
      <c r="H34" s="676"/>
      <c r="I34" s="676"/>
      <c r="J34" s="676"/>
      <c r="K34" s="676"/>
      <c r="L34" s="676"/>
      <c r="M34" s="676"/>
      <c r="N34" s="676"/>
      <c r="O34" s="676"/>
      <c r="P34" s="676"/>
      <c r="Q34" s="677"/>
      <c r="R34" s="678">
        <v>98365</v>
      </c>
      <c r="S34" s="679"/>
      <c r="T34" s="679"/>
      <c r="U34" s="679"/>
      <c r="V34" s="679"/>
      <c r="W34" s="679"/>
      <c r="X34" s="679"/>
      <c r="Y34" s="680"/>
      <c r="Z34" s="715">
        <v>0.8</v>
      </c>
      <c r="AA34" s="715"/>
      <c r="AB34" s="715"/>
      <c r="AC34" s="715"/>
      <c r="AD34" s="716">
        <v>23255</v>
      </c>
      <c r="AE34" s="716"/>
      <c r="AF34" s="716"/>
      <c r="AG34" s="716"/>
      <c r="AH34" s="716"/>
      <c r="AI34" s="716"/>
      <c r="AJ34" s="716"/>
      <c r="AK34" s="716"/>
      <c r="AL34" s="681">
        <v>0.5</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319</v>
      </c>
      <c r="CE34" s="712"/>
      <c r="CF34" s="712"/>
      <c r="CG34" s="712"/>
      <c r="CH34" s="712"/>
      <c r="CI34" s="712"/>
      <c r="CJ34" s="712"/>
      <c r="CK34" s="712"/>
      <c r="CL34" s="712"/>
      <c r="CM34" s="712"/>
      <c r="CN34" s="712"/>
      <c r="CO34" s="712"/>
      <c r="CP34" s="712"/>
      <c r="CQ34" s="713"/>
      <c r="CR34" s="678">
        <v>1495990</v>
      </c>
      <c r="CS34" s="679"/>
      <c r="CT34" s="679"/>
      <c r="CU34" s="679"/>
      <c r="CV34" s="679"/>
      <c r="CW34" s="679"/>
      <c r="CX34" s="679"/>
      <c r="CY34" s="680"/>
      <c r="CZ34" s="681">
        <v>12.3</v>
      </c>
      <c r="DA34" s="699"/>
      <c r="DB34" s="699"/>
      <c r="DC34" s="700"/>
      <c r="DD34" s="684">
        <v>1025203</v>
      </c>
      <c r="DE34" s="679"/>
      <c r="DF34" s="679"/>
      <c r="DG34" s="679"/>
      <c r="DH34" s="679"/>
      <c r="DI34" s="679"/>
      <c r="DJ34" s="679"/>
      <c r="DK34" s="680"/>
      <c r="DL34" s="684">
        <v>839219</v>
      </c>
      <c r="DM34" s="679"/>
      <c r="DN34" s="679"/>
      <c r="DO34" s="679"/>
      <c r="DP34" s="679"/>
      <c r="DQ34" s="679"/>
      <c r="DR34" s="679"/>
      <c r="DS34" s="679"/>
      <c r="DT34" s="679"/>
      <c r="DU34" s="679"/>
      <c r="DV34" s="680"/>
      <c r="DW34" s="681">
        <v>16</v>
      </c>
      <c r="DX34" s="699"/>
      <c r="DY34" s="699"/>
      <c r="DZ34" s="699"/>
      <c r="EA34" s="699"/>
      <c r="EB34" s="699"/>
      <c r="EC34" s="714"/>
    </row>
    <row r="35" spans="2:133" ht="11.25" customHeight="1" x14ac:dyDescent="0.15">
      <c r="B35" s="675" t="s">
        <v>320</v>
      </c>
      <c r="C35" s="676"/>
      <c r="D35" s="676"/>
      <c r="E35" s="676"/>
      <c r="F35" s="676"/>
      <c r="G35" s="676"/>
      <c r="H35" s="676"/>
      <c r="I35" s="676"/>
      <c r="J35" s="676"/>
      <c r="K35" s="676"/>
      <c r="L35" s="676"/>
      <c r="M35" s="676"/>
      <c r="N35" s="676"/>
      <c r="O35" s="676"/>
      <c r="P35" s="676"/>
      <c r="Q35" s="677"/>
      <c r="R35" s="678">
        <v>362308</v>
      </c>
      <c r="S35" s="679"/>
      <c r="T35" s="679"/>
      <c r="U35" s="679"/>
      <c r="V35" s="679"/>
      <c r="W35" s="679"/>
      <c r="X35" s="679"/>
      <c r="Y35" s="680"/>
      <c r="Z35" s="715">
        <v>2.9</v>
      </c>
      <c r="AA35" s="715"/>
      <c r="AB35" s="715"/>
      <c r="AC35" s="715"/>
      <c r="AD35" s="716" t="s">
        <v>127</v>
      </c>
      <c r="AE35" s="716"/>
      <c r="AF35" s="716"/>
      <c r="AG35" s="716"/>
      <c r="AH35" s="716"/>
      <c r="AI35" s="716"/>
      <c r="AJ35" s="716"/>
      <c r="AK35" s="716"/>
      <c r="AL35" s="681" t="s">
        <v>127</v>
      </c>
      <c r="AM35" s="682"/>
      <c r="AN35" s="682"/>
      <c r="AO35" s="717"/>
      <c r="AP35" s="235"/>
      <c r="AQ35" s="739" t="s">
        <v>321</v>
      </c>
      <c r="AR35" s="740"/>
      <c r="AS35" s="740"/>
      <c r="AT35" s="740"/>
      <c r="AU35" s="740"/>
      <c r="AV35" s="740"/>
      <c r="AW35" s="740"/>
      <c r="AX35" s="740"/>
      <c r="AY35" s="740"/>
      <c r="AZ35" s="740"/>
      <c r="BA35" s="740"/>
      <c r="BB35" s="740"/>
      <c r="BC35" s="740"/>
      <c r="BD35" s="740"/>
      <c r="BE35" s="740"/>
      <c r="BF35" s="741"/>
      <c r="BG35" s="739" t="s">
        <v>322</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323</v>
      </c>
      <c r="CE35" s="712"/>
      <c r="CF35" s="712"/>
      <c r="CG35" s="712"/>
      <c r="CH35" s="712"/>
      <c r="CI35" s="712"/>
      <c r="CJ35" s="712"/>
      <c r="CK35" s="712"/>
      <c r="CL35" s="712"/>
      <c r="CM35" s="712"/>
      <c r="CN35" s="712"/>
      <c r="CO35" s="712"/>
      <c r="CP35" s="712"/>
      <c r="CQ35" s="713"/>
      <c r="CR35" s="678">
        <v>323983</v>
      </c>
      <c r="CS35" s="697"/>
      <c r="CT35" s="697"/>
      <c r="CU35" s="697"/>
      <c r="CV35" s="697"/>
      <c r="CW35" s="697"/>
      <c r="CX35" s="697"/>
      <c r="CY35" s="698"/>
      <c r="CZ35" s="681">
        <v>2.7</v>
      </c>
      <c r="DA35" s="699"/>
      <c r="DB35" s="699"/>
      <c r="DC35" s="700"/>
      <c r="DD35" s="684">
        <v>297554</v>
      </c>
      <c r="DE35" s="697"/>
      <c r="DF35" s="697"/>
      <c r="DG35" s="697"/>
      <c r="DH35" s="697"/>
      <c r="DI35" s="697"/>
      <c r="DJ35" s="697"/>
      <c r="DK35" s="698"/>
      <c r="DL35" s="684">
        <v>181324</v>
      </c>
      <c r="DM35" s="697"/>
      <c r="DN35" s="697"/>
      <c r="DO35" s="697"/>
      <c r="DP35" s="697"/>
      <c r="DQ35" s="697"/>
      <c r="DR35" s="697"/>
      <c r="DS35" s="697"/>
      <c r="DT35" s="697"/>
      <c r="DU35" s="697"/>
      <c r="DV35" s="698"/>
      <c r="DW35" s="681">
        <v>3.5</v>
      </c>
      <c r="DX35" s="699"/>
      <c r="DY35" s="699"/>
      <c r="DZ35" s="699"/>
      <c r="EA35" s="699"/>
      <c r="EB35" s="699"/>
      <c r="EC35" s="714"/>
    </row>
    <row r="36" spans="2:133" ht="11.25" customHeight="1" x14ac:dyDescent="0.15">
      <c r="B36" s="675" t="s">
        <v>324</v>
      </c>
      <c r="C36" s="676"/>
      <c r="D36" s="676"/>
      <c r="E36" s="676"/>
      <c r="F36" s="676"/>
      <c r="G36" s="676"/>
      <c r="H36" s="676"/>
      <c r="I36" s="676"/>
      <c r="J36" s="676"/>
      <c r="K36" s="676"/>
      <c r="L36" s="676"/>
      <c r="M36" s="676"/>
      <c r="N36" s="676"/>
      <c r="O36" s="676"/>
      <c r="P36" s="676"/>
      <c r="Q36" s="677"/>
      <c r="R36" s="678">
        <v>890186</v>
      </c>
      <c r="S36" s="679"/>
      <c r="T36" s="679"/>
      <c r="U36" s="679"/>
      <c r="V36" s="679"/>
      <c r="W36" s="679"/>
      <c r="X36" s="679"/>
      <c r="Y36" s="680"/>
      <c r="Z36" s="715">
        <v>7.1</v>
      </c>
      <c r="AA36" s="715"/>
      <c r="AB36" s="715"/>
      <c r="AC36" s="715"/>
      <c r="AD36" s="716" t="s">
        <v>127</v>
      </c>
      <c r="AE36" s="716"/>
      <c r="AF36" s="716"/>
      <c r="AG36" s="716"/>
      <c r="AH36" s="716"/>
      <c r="AI36" s="716"/>
      <c r="AJ36" s="716"/>
      <c r="AK36" s="716"/>
      <c r="AL36" s="681" t="s">
        <v>242</v>
      </c>
      <c r="AM36" s="682"/>
      <c r="AN36" s="682"/>
      <c r="AO36" s="717"/>
      <c r="AP36" s="235"/>
      <c r="AQ36" s="730" t="s">
        <v>325</v>
      </c>
      <c r="AR36" s="731"/>
      <c r="AS36" s="731"/>
      <c r="AT36" s="731"/>
      <c r="AU36" s="731"/>
      <c r="AV36" s="731"/>
      <c r="AW36" s="731"/>
      <c r="AX36" s="731"/>
      <c r="AY36" s="732"/>
      <c r="AZ36" s="733">
        <v>1263766</v>
      </c>
      <c r="BA36" s="734"/>
      <c r="BB36" s="734"/>
      <c r="BC36" s="734"/>
      <c r="BD36" s="734"/>
      <c r="BE36" s="734"/>
      <c r="BF36" s="735"/>
      <c r="BG36" s="736" t="s">
        <v>326</v>
      </c>
      <c r="BH36" s="737"/>
      <c r="BI36" s="737"/>
      <c r="BJ36" s="737"/>
      <c r="BK36" s="737"/>
      <c r="BL36" s="737"/>
      <c r="BM36" s="737"/>
      <c r="BN36" s="737"/>
      <c r="BO36" s="737"/>
      <c r="BP36" s="737"/>
      <c r="BQ36" s="737"/>
      <c r="BR36" s="737"/>
      <c r="BS36" s="737"/>
      <c r="BT36" s="737"/>
      <c r="BU36" s="738"/>
      <c r="BV36" s="733">
        <v>17796</v>
      </c>
      <c r="BW36" s="734"/>
      <c r="BX36" s="734"/>
      <c r="BY36" s="734"/>
      <c r="BZ36" s="734"/>
      <c r="CA36" s="734"/>
      <c r="CB36" s="735"/>
      <c r="CD36" s="711" t="s">
        <v>327</v>
      </c>
      <c r="CE36" s="712"/>
      <c r="CF36" s="712"/>
      <c r="CG36" s="712"/>
      <c r="CH36" s="712"/>
      <c r="CI36" s="712"/>
      <c r="CJ36" s="712"/>
      <c r="CK36" s="712"/>
      <c r="CL36" s="712"/>
      <c r="CM36" s="712"/>
      <c r="CN36" s="712"/>
      <c r="CO36" s="712"/>
      <c r="CP36" s="712"/>
      <c r="CQ36" s="713"/>
      <c r="CR36" s="678">
        <v>1507185</v>
      </c>
      <c r="CS36" s="679"/>
      <c r="CT36" s="679"/>
      <c r="CU36" s="679"/>
      <c r="CV36" s="679"/>
      <c r="CW36" s="679"/>
      <c r="CX36" s="679"/>
      <c r="CY36" s="680"/>
      <c r="CZ36" s="681">
        <v>12.4</v>
      </c>
      <c r="DA36" s="699"/>
      <c r="DB36" s="699"/>
      <c r="DC36" s="700"/>
      <c r="DD36" s="684">
        <v>1366053</v>
      </c>
      <c r="DE36" s="679"/>
      <c r="DF36" s="679"/>
      <c r="DG36" s="679"/>
      <c r="DH36" s="679"/>
      <c r="DI36" s="679"/>
      <c r="DJ36" s="679"/>
      <c r="DK36" s="680"/>
      <c r="DL36" s="684">
        <v>968995</v>
      </c>
      <c r="DM36" s="679"/>
      <c r="DN36" s="679"/>
      <c r="DO36" s="679"/>
      <c r="DP36" s="679"/>
      <c r="DQ36" s="679"/>
      <c r="DR36" s="679"/>
      <c r="DS36" s="679"/>
      <c r="DT36" s="679"/>
      <c r="DU36" s="679"/>
      <c r="DV36" s="680"/>
      <c r="DW36" s="681">
        <v>18.5</v>
      </c>
      <c r="DX36" s="699"/>
      <c r="DY36" s="699"/>
      <c r="DZ36" s="699"/>
      <c r="EA36" s="699"/>
      <c r="EB36" s="699"/>
      <c r="EC36" s="714"/>
    </row>
    <row r="37" spans="2:133" ht="11.25" customHeight="1" x14ac:dyDescent="0.15">
      <c r="B37" s="675" t="s">
        <v>328</v>
      </c>
      <c r="C37" s="676"/>
      <c r="D37" s="676"/>
      <c r="E37" s="676"/>
      <c r="F37" s="676"/>
      <c r="G37" s="676"/>
      <c r="H37" s="676"/>
      <c r="I37" s="676"/>
      <c r="J37" s="676"/>
      <c r="K37" s="676"/>
      <c r="L37" s="676"/>
      <c r="M37" s="676"/>
      <c r="N37" s="676"/>
      <c r="O37" s="676"/>
      <c r="P37" s="676"/>
      <c r="Q37" s="677"/>
      <c r="R37" s="678">
        <v>235556</v>
      </c>
      <c r="S37" s="679"/>
      <c r="T37" s="679"/>
      <c r="U37" s="679"/>
      <c r="V37" s="679"/>
      <c r="W37" s="679"/>
      <c r="X37" s="679"/>
      <c r="Y37" s="680"/>
      <c r="Z37" s="715">
        <v>1.9</v>
      </c>
      <c r="AA37" s="715"/>
      <c r="AB37" s="715"/>
      <c r="AC37" s="715"/>
      <c r="AD37" s="716" t="s">
        <v>127</v>
      </c>
      <c r="AE37" s="716"/>
      <c r="AF37" s="716"/>
      <c r="AG37" s="716"/>
      <c r="AH37" s="716"/>
      <c r="AI37" s="716"/>
      <c r="AJ37" s="716"/>
      <c r="AK37" s="716"/>
      <c r="AL37" s="681" t="s">
        <v>242</v>
      </c>
      <c r="AM37" s="682"/>
      <c r="AN37" s="682"/>
      <c r="AO37" s="717"/>
      <c r="AQ37" s="718" t="s">
        <v>329</v>
      </c>
      <c r="AR37" s="719"/>
      <c r="AS37" s="719"/>
      <c r="AT37" s="719"/>
      <c r="AU37" s="719"/>
      <c r="AV37" s="719"/>
      <c r="AW37" s="719"/>
      <c r="AX37" s="719"/>
      <c r="AY37" s="720"/>
      <c r="AZ37" s="678">
        <v>568618</v>
      </c>
      <c r="BA37" s="679"/>
      <c r="BB37" s="679"/>
      <c r="BC37" s="679"/>
      <c r="BD37" s="697"/>
      <c r="BE37" s="697"/>
      <c r="BF37" s="721"/>
      <c r="BG37" s="711" t="s">
        <v>330</v>
      </c>
      <c r="BH37" s="712"/>
      <c r="BI37" s="712"/>
      <c r="BJ37" s="712"/>
      <c r="BK37" s="712"/>
      <c r="BL37" s="712"/>
      <c r="BM37" s="712"/>
      <c r="BN37" s="712"/>
      <c r="BO37" s="712"/>
      <c r="BP37" s="712"/>
      <c r="BQ37" s="712"/>
      <c r="BR37" s="712"/>
      <c r="BS37" s="712"/>
      <c r="BT37" s="712"/>
      <c r="BU37" s="713"/>
      <c r="BV37" s="678">
        <v>16215</v>
      </c>
      <c r="BW37" s="679"/>
      <c r="BX37" s="679"/>
      <c r="BY37" s="679"/>
      <c r="BZ37" s="679"/>
      <c r="CA37" s="679"/>
      <c r="CB37" s="722"/>
      <c r="CD37" s="711" t="s">
        <v>331</v>
      </c>
      <c r="CE37" s="712"/>
      <c r="CF37" s="712"/>
      <c r="CG37" s="712"/>
      <c r="CH37" s="712"/>
      <c r="CI37" s="712"/>
      <c r="CJ37" s="712"/>
      <c r="CK37" s="712"/>
      <c r="CL37" s="712"/>
      <c r="CM37" s="712"/>
      <c r="CN37" s="712"/>
      <c r="CO37" s="712"/>
      <c r="CP37" s="712"/>
      <c r="CQ37" s="713"/>
      <c r="CR37" s="678">
        <v>338881</v>
      </c>
      <c r="CS37" s="697"/>
      <c r="CT37" s="697"/>
      <c r="CU37" s="697"/>
      <c r="CV37" s="697"/>
      <c r="CW37" s="697"/>
      <c r="CX37" s="697"/>
      <c r="CY37" s="698"/>
      <c r="CZ37" s="681">
        <v>2.8</v>
      </c>
      <c r="DA37" s="699"/>
      <c r="DB37" s="699"/>
      <c r="DC37" s="700"/>
      <c r="DD37" s="684">
        <v>334110</v>
      </c>
      <c r="DE37" s="697"/>
      <c r="DF37" s="697"/>
      <c r="DG37" s="697"/>
      <c r="DH37" s="697"/>
      <c r="DI37" s="697"/>
      <c r="DJ37" s="697"/>
      <c r="DK37" s="698"/>
      <c r="DL37" s="684">
        <v>323071</v>
      </c>
      <c r="DM37" s="697"/>
      <c r="DN37" s="697"/>
      <c r="DO37" s="697"/>
      <c r="DP37" s="697"/>
      <c r="DQ37" s="697"/>
      <c r="DR37" s="697"/>
      <c r="DS37" s="697"/>
      <c r="DT37" s="697"/>
      <c r="DU37" s="697"/>
      <c r="DV37" s="698"/>
      <c r="DW37" s="681">
        <v>6.2</v>
      </c>
      <c r="DX37" s="699"/>
      <c r="DY37" s="699"/>
      <c r="DZ37" s="699"/>
      <c r="EA37" s="699"/>
      <c r="EB37" s="699"/>
      <c r="EC37" s="714"/>
    </row>
    <row r="38" spans="2:133" ht="11.25" customHeight="1" x14ac:dyDescent="0.15">
      <c r="B38" s="675" t="s">
        <v>332</v>
      </c>
      <c r="C38" s="676"/>
      <c r="D38" s="676"/>
      <c r="E38" s="676"/>
      <c r="F38" s="676"/>
      <c r="G38" s="676"/>
      <c r="H38" s="676"/>
      <c r="I38" s="676"/>
      <c r="J38" s="676"/>
      <c r="K38" s="676"/>
      <c r="L38" s="676"/>
      <c r="M38" s="676"/>
      <c r="N38" s="676"/>
      <c r="O38" s="676"/>
      <c r="P38" s="676"/>
      <c r="Q38" s="677"/>
      <c r="R38" s="678">
        <v>145085</v>
      </c>
      <c r="S38" s="679"/>
      <c r="T38" s="679"/>
      <c r="U38" s="679"/>
      <c r="V38" s="679"/>
      <c r="W38" s="679"/>
      <c r="X38" s="679"/>
      <c r="Y38" s="680"/>
      <c r="Z38" s="715">
        <v>1.2</v>
      </c>
      <c r="AA38" s="715"/>
      <c r="AB38" s="715"/>
      <c r="AC38" s="715"/>
      <c r="AD38" s="716">
        <v>10282</v>
      </c>
      <c r="AE38" s="716"/>
      <c r="AF38" s="716"/>
      <c r="AG38" s="716"/>
      <c r="AH38" s="716"/>
      <c r="AI38" s="716"/>
      <c r="AJ38" s="716"/>
      <c r="AK38" s="716"/>
      <c r="AL38" s="681">
        <v>0.2</v>
      </c>
      <c r="AM38" s="682"/>
      <c r="AN38" s="682"/>
      <c r="AO38" s="717"/>
      <c r="AQ38" s="718" t="s">
        <v>333</v>
      </c>
      <c r="AR38" s="719"/>
      <c r="AS38" s="719"/>
      <c r="AT38" s="719"/>
      <c r="AU38" s="719"/>
      <c r="AV38" s="719"/>
      <c r="AW38" s="719"/>
      <c r="AX38" s="719"/>
      <c r="AY38" s="720"/>
      <c r="AZ38" s="678">
        <v>334620</v>
      </c>
      <c r="BA38" s="679"/>
      <c r="BB38" s="679"/>
      <c r="BC38" s="679"/>
      <c r="BD38" s="697"/>
      <c r="BE38" s="697"/>
      <c r="BF38" s="721"/>
      <c r="BG38" s="711" t="s">
        <v>334</v>
      </c>
      <c r="BH38" s="712"/>
      <c r="BI38" s="712"/>
      <c r="BJ38" s="712"/>
      <c r="BK38" s="712"/>
      <c r="BL38" s="712"/>
      <c r="BM38" s="712"/>
      <c r="BN38" s="712"/>
      <c r="BO38" s="712"/>
      <c r="BP38" s="712"/>
      <c r="BQ38" s="712"/>
      <c r="BR38" s="712"/>
      <c r="BS38" s="712"/>
      <c r="BT38" s="712"/>
      <c r="BU38" s="713"/>
      <c r="BV38" s="678">
        <v>1502</v>
      </c>
      <c r="BW38" s="679"/>
      <c r="BX38" s="679"/>
      <c r="BY38" s="679"/>
      <c r="BZ38" s="679"/>
      <c r="CA38" s="679"/>
      <c r="CB38" s="722"/>
      <c r="CD38" s="711" t="s">
        <v>335</v>
      </c>
      <c r="CE38" s="712"/>
      <c r="CF38" s="712"/>
      <c r="CG38" s="712"/>
      <c r="CH38" s="712"/>
      <c r="CI38" s="712"/>
      <c r="CJ38" s="712"/>
      <c r="CK38" s="712"/>
      <c r="CL38" s="712"/>
      <c r="CM38" s="712"/>
      <c r="CN38" s="712"/>
      <c r="CO38" s="712"/>
      <c r="CP38" s="712"/>
      <c r="CQ38" s="713"/>
      <c r="CR38" s="678">
        <v>684231</v>
      </c>
      <c r="CS38" s="679"/>
      <c r="CT38" s="679"/>
      <c r="CU38" s="679"/>
      <c r="CV38" s="679"/>
      <c r="CW38" s="679"/>
      <c r="CX38" s="679"/>
      <c r="CY38" s="680"/>
      <c r="CZ38" s="681">
        <v>5.6</v>
      </c>
      <c r="DA38" s="699"/>
      <c r="DB38" s="699"/>
      <c r="DC38" s="700"/>
      <c r="DD38" s="684">
        <v>602535</v>
      </c>
      <c r="DE38" s="679"/>
      <c r="DF38" s="679"/>
      <c r="DG38" s="679"/>
      <c r="DH38" s="679"/>
      <c r="DI38" s="679"/>
      <c r="DJ38" s="679"/>
      <c r="DK38" s="680"/>
      <c r="DL38" s="684">
        <v>252021</v>
      </c>
      <c r="DM38" s="679"/>
      <c r="DN38" s="679"/>
      <c r="DO38" s="679"/>
      <c r="DP38" s="679"/>
      <c r="DQ38" s="679"/>
      <c r="DR38" s="679"/>
      <c r="DS38" s="679"/>
      <c r="DT38" s="679"/>
      <c r="DU38" s="679"/>
      <c r="DV38" s="680"/>
      <c r="DW38" s="681">
        <v>4.8</v>
      </c>
      <c r="DX38" s="699"/>
      <c r="DY38" s="699"/>
      <c r="DZ38" s="699"/>
      <c r="EA38" s="699"/>
      <c r="EB38" s="699"/>
      <c r="EC38" s="714"/>
    </row>
    <row r="39" spans="2:133" ht="11.25" customHeight="1" x14ac:dyDescent="0.15">
      <c r="B39" s="675" t="s">
        <v>336</v>
      </c>
      <c r="C39" s="676"/>
      <c r="D39" s="676"/>
      <c r="E39" s="676"/>
      <c r="F39" s="676"/>
      <c r="G39" s="676"/>
      <c r="H39" s="676"/>
      <c r="I39" s="676"/>
      <c r="J39" s="676"/>
      <c r="K39" s="676"/>
      <c r="L39" s="676"/>
      <c r="M39" s="676"/>
      <c r="N39" s="676"/>
      <c r="O39" s="676"/>
      <c r="P39" s="676"/>
      <c r="Q39" s="677"/>
      <c r="R39" s="678">
        <v>2752300</v>
      </c>
      <c r="S39" s="679"/>
      <c r="T39" s="679"/>
      <c r="U39" s="679"/>
      <c r="V39" s="679"/>
      <c r="W39" s="679"/>
      <c r="X39" s="679"/>
      <c r="Y39" s="680"/>
      <c r="Z39" s="715">
        <v>21.9</v>
      </c>
      <c r="AA39" s="715"/>
      <c r="AB39" s="715"/>
      <c r="AC39" s="715"/>
      <c r="AD39" s="716" t="s">
        <v>242</v>
      </c>
      <c r="AE39" s="716"/>
      <c r="AF39" s="716"/>
      <c r="AG39" s="716"/>
      <c r="AH39" s="716"/>
      <c r="AI39" s="716"/>
      <c r="AJ39" s="716"/>
      <c r="AK39" s="716"/>
      <c r="AL39" s="681" t="s">
        <v>242</v>
      </c>
      <c r="AM39" s="682"/>
      <c r="AN39" s="682"/>
      <c r="AO39" s="717"/>
      <c r="AQ39" s="718" t="s">
        <v>337</v>
      </c>
      <c r="AR39" s="719"/>
      <c r="AS39" s="719"/>
      <c r="AT39" s="719"/>
      <c r="AU39" s="719"/>
      <c r="AV39" s="719"/>
      <c r="AW39" s="719"/>
      <c r="AX39" s="719"/>
      <c r="AY39" s="720"/>
      <c r="AZ39" s="678">
        <v>30373</v>
      </c>
      <c r="BA39" s="679"/>
      <c r="BB39" s="679"/>
      <c r="BC39" s="679"/>
      <c r="BD39" s="697"/>
      <c r="BE39" s="697"/>
      <c r="BF39" s="721"/>
      <c r="BG39" s="711" t="s">
        <v>338</v>
      </c>
      <c r="BH39" s="712"/>
      <c r="BI39" s="712"/>
      <c r="BJ39" s="712"/>
      <c r="BK39" s="712"/>
      <c r="BL39" s="712"/>
      <c r="BM39" s="712"/>
      <c r="BN39" s="712"/>
      <c r="BO39" s="712"/>
      <c r="BP39" s="712"/>
      <c r="BQ39" s="712"/>
      <c r="BR39" s="712"/>
      <c r="BS39" s="712"/>
      <c r="BT39" s="712"/>
      <c r="BU39" s="713"/>
      <c r="BV39" s="678">
        <v>2804</v>
      </c>
      <c r="BW39" s="679"/>
      <c r="BX39" s="679"/>
      <c r="BY39" s="679"/>
      <c r="BZ39" s="679"/>
      <c r="CA39" s="679"/>
      <c r="CB39" s="722"/>
      <c r="CD39" s="711" t="s">
        <v>339</v>
      </c>
      <c r="CE39" s="712"/>
      <c r="CF39" s="712"/>
      <c r="CG39" s="712"/>
      <c r="CH39" s="712"/>
      <c r="CI39" s="712"/>
      <c r="CJ39" s="712"/>
      <c r="CK39" s="712"/>
      <c r="CL39" s="712"/>
      <c r="CM39" s="712"/>
      <c r="CN39" s="712"/>
      <c r="CO39" s="712"/>
      <c r="CP39" s="712"/>
      <c r="CQ39" s="713"/>
      <c r="CR39" s="678">
        <v>561937</v>
      </c>
      <c r="CS39" s="697"/>
      <c r="CT39" s="697"/>
      <c r="CU39" s="697"/>
      <c r="CV39" s="697"/>
      <c r="CW39" s="697"/>
      <c r="CX39" s="697"/>
      <c r="CY39" s="698"/>
      <c r="CZ39" s="681">
        <v>4.5999999999999996</v>
      </c>
      <c r="DA39" s="699"/>
      <c r="DB39" s="699"/>
      <c r="DC39" s="700"/>
      <c r="DD39" s="684">
        <v>555853</v>
      </c>
      <c r="DE39" s="697"/>
      <c r="DF39" s="697"/>
      <c r="DG39" s="697"/>
      <c r="DH39" s="697"/>
      <c r="DI39" s="697"/>
      <c r="DJ39" s="697"/>
      <c r="DK39" s="698"/>
      <c r="DL39" s="684" t="s">
        <v>127</v>
      </c>
      <c r="DM39" s="697"/>
      <c r="DN39" s="697"/>
      <c r="DO39" s="697"/>
      <c r="DP39" s="697"/>
      <c r="DQ39" s="697"/>
      <c r="DR39" s="697"/>
      <c r="DS39" s="697"/>
      <c r="DT39" s="697"/>
      <c r="DU39" s="697"/>
      <c r="DV39" s="698"/>
      <c r="DW39" s="681" t="s">
        <v>127</v>
      </c>
      <c r="DX39" s="699"/>
      <c r="DY39" s="699"/>
      <c r="DZ39" s="699"/>
      <c r="EA39" s="699"/>
      <c r="EB39" s="699"/>
      <c r="EC39" s="714"/>
    </row>
    <row r="40" spans="2:133" ht="11.25" customHeight="1" x14ac:dyDescent="0.15">
      <c r="B40" s="675" t="s">
        <v>340</v>
      </c>
      <c r="C40" s="676"/>
      <c r="D40" s="676"/>
      <c r="E40" s="676"/>
      <c r="F40" s="676"/>
      <c r="G40" s="676"/>
      <c r="H40" s="676"/>
      <c r="I40" s="676"/>
      <c r="J40" s="676"/>
      <c r="K40" s="676"/>
      <c r="L40" s="676"/>
      <c r="M40" s="676"/>
      <c r="N40" s="676"/>
      <c r="O40" s="676"/>
      <c r="P40" s="676"/>
      <c r="Q40" s="677"/>
      <c r="R40" s="678" t="s">
        <v>127</v>
      </c>
      <c r="S40" s="679"/>
      <c r="T40" s="679"/>
      <c r="U40" s="679"/>
      <c r="V40" s="679"/>
      <c r="W40" s="679"/>
      <c r="X40" s="679"/>
      <c r="Y40" s="680"/>
      <c r="Z40" s="715" t="s">
        <v>242</v>
      </c>
      <c r="AA40" s="715"/>
      <c r="AB40" s="715"/>
      <c r="AC40" s="715"/>
      <c r="AD40" s="716" t="s">
        <v>127</v>
      </c>
      <c r="AE40" s="716"/>
      <c r="AF40" s="716"/>
      <c r="AG40" s="716"/>
      <c r="AH40" s="716"/>
      <c r="AI40" s="716"/>
      <c r="AJ40" s="716"/>
      <c r="AK40" s="716"/>
      <c r="AL40" s="681" t="s">
        <v>127</v>
      </c>
      <c r="AM40" s="682"/>
      <c r="AN40" s="682"/>
      <c r="AO40" s="717"/>
      <c r="AQ40" s="718" t="s">
        <v>341</v>
      </c>
      <c r="AR40" s="719"/>
      <c r="AS40" s="719"/>
      <c r="AT40" s="719"/>
      <c r="AU40" s="719"/>
      <c r="AV40" s="719"/>
      <c r="AW40" s="719"/>
      <c r="AX40" s="719"/>
      <c r="AY40" s="720"/>
      <c r="AZ40" s="678">
        <v>10917</v>
      </c>
      <c r="BA40" s="679"/>
      <c r="BB40" s="679"/>
      <c r="BC40" s="679"/>
      <c r="BD40" s="697"/>
      <c r="BE40" s="697"/>
      <c r="BF40" s="721"/>
      <c r="BG40" s="723" t="s">
        <v>342</v>
      </c>
      <c r="BH40" s="724"/>
      <c r="BI40" s="724"/>
      <c r="BJ40" s="724"/>
      <c r="BK40" s="724"/>
      <c r="BL40" s="236"/>
      <c r="BM40" s="712" t="s">
        <v>343</v>
      </c>
      <c r="BN40" s="712"/>
      <c r="BO40" s="712"/>
      <c r="BP40" s="712"/>
      <c r="BQ40" s="712"/>
      <c r="BR40" s="712"/>
      <c r="BS40" s="712"/>
      <c r="BT40" s="712"/>
      <c r="BU40" s="713"/>
      <c r="BV40" s="678">
        <v>137</v>
      </c>
      <c r="BW40" s="679"/>
      <c r="BX40" s="679"/>
      <c r="BY40" s="679"/>
      <c r="BZ40" s="679"/>
      <c r="CA40" s="679"/>
      <c r="CB40" s="722"/>
      <c r="CD40" s="711" t="s">
        <v>344</v>
      </c>
      <c r="CE40" s="712"/>
      <c r="CF40" s="712"/>
      <c r="CG40" s="712"/>
      <c r="CH40" s="712"/>
      <c r="CI40" s="712"/>
      <c r="CJ40" s="712"/>
      <c r="CK40" s="712"/>
      <c r="CL40" s="712"/>
      <c r="CM40" s="712"/>
      <c r="CN40" s="712"/>
      <c r="CO40" s="712"/>
      <c r="CP40" s="712"/>
      <c r="CQ40" s="713"/>
      <c r="CR40" s="678" t="s">
        <v>127</v>
      </c>
      <c r="CS40" s="679"/>
      <c r="CT40" s="679"/>
      <c r="CU40" s="679"/>
      <c r="CV40" s="679"/>
      <c r="CW40" s="679"/>
      <c r="CX40" s="679"/>
      <c r="CY40" s="680"/>
      <c r="CZ40" s="681" t="s">
        <v>242</v>
      </c>
      <c r="DA40" s="699"/>
      <c r="DB40" s="699"/>
      <c r="DC40" s="700"/>
      <c r="DD40" s="684" t="s">
        <v>242</v>
      </c>
      <c r="DE40" s="679"/>
      <c r="DF40" s="679"/>
      <c r="DG40" s="679"/>
      <c r="DH40" s="679"/>
      <c r="DI40" s="679"/>
      <c r="DJ40" s="679"/>
      <c r="DK40" s="680"/>
      <c r="DL40" s="684" t="s">
        <v>242</v>
      </c>
      <c r="DM40" s="679"/>
      <c r="DN40" s="679"/>
      <c r="DO40" s="679"/>
      <c r="DP40" s="679"/>
      <c r="DQ40" s="679"/>
      <c r="DR40" s="679"/>
      <c r="DS40" s="679"/>
      <c r="DT40" s="679"/>
      <c r="DU40" s="679"/>
      <c r="DV40" s="680"/>
      <c r="DW40" s="681" t="s">
        <v>242</v>
      </c>
      <c r="DX40" s="699"/>
      <c r="DY40" s="699"/>
      <c r="DZ40" s="699"/>
      <c r="EA40" s="699"/>
      <c r="EB40" s="699"/>
      <c r="EC40" s="714"/>
    </row>
    <row r="41" spans="2:133" ht="11.25" customHeight="1" x14ac:dyDescent="0.15">
      <c r="B41" s="675" t="s">
        <v>345</v>
      </c>
      <c r="C41" s="676"/>
      <c r="D41" s="676"/>
      <c r="E41" s="676"/>
      <c r="F41" s="676"/>
      <c r="G41" s="676"/>
      <c r="H41" s="676"/>
      <c r="I41" s="676"/>
      <c r="J41" s="676"/>
      <c r="K41" s="676"/>
      <c r="L41" s="676"/>
      <c r="M41" s="676"/>
      <c r="N41" s="676"/>
      <c r="O41" s="676"/>
      <c r="P41" s="676"/>
      <c r="Q41" s="677"/>
      <c r="R41" s="678">
        <v>153500</v>
      </c>
      <c r="S41" s="679"/>
      <c r="T41" s="679"/>
      <c r="U41" s="679"/>
      <c r="V41" s="679"/>
      <c r="W41" s="679"/>
      <c r="X41" s="679"/>
      <c r="Y41" s="680"/>
      <c r="Z41" s="715">
        <v>1.2</v>
      </c>
      <c r="AA41" s="715"/>
      <c r="AB41" s="715"/>
      <c r="AC41" s="715"/>
      <c r="AD41" s="716" t="s">
        <v>127</v>
      </c>
      <c r="AE41" s="716"/>
      <c r="AF41" s="716"/>
      <c r="AG41" s="716"/>
      <c r="AH41" s="716"/>
      <c r="AI41" s="716"/>
      <c r="AJ41" s="716"/>
      <c r="AK41" s="716"/>
      <c r="AL41" s="681" t="s">
        <v>242</v>
      </c>
      <c r="AM41" s="682"/>
      <c r="AN41" s="682"/>
      <c r="AO41" s="717"/>
      <c r="AQ41" s="718" t="s">
        <v>346</v>
      </c>
      <c r="AR41" s="719"/>
      <c r="AS41" s="719"/>
      <c r="AT41" s="719"/>
      <c r="AU41" s="719"/>
      <c r="AV41" s="719"/>
      <c r="AW41" s="719"/>
      <c r="AX41" s="719"/>
      <c r="AY41" s="720"/>
      <c r="AZ41" s="678">
        <v>114034</v>
      </c>
      <c r="BA41" s="679"/>
      <c r="BB41" s="679"/>
      <c r="BC41" s="679"/>
      <c r="BD41" s="697"/>
      <c r="BE41" s="697"/>
      <c r="BF41" s="721"/>
      <c r="BG41" s="723"/>
      <c r="BH41" s="724"/>
      <c r="BI41" s="724"/>
      <c r="BJ41" s="724"/>
      <c r="BK41" s="724"/>
      <c r="BL41" s="236"/>
      <c r="BM41" s="712" t="s">
        <v>347</v>
      </c>
      <c r="BN41" s="712"/>
      <c r="BO41" s="712"/>
      <c r="BP41" s="712"/>
      <c r="BQ41" s="712"/>
      <c r="BR41" s="712"/>
      <c r="BS41" s="712"/>
      <c r="BT41" s="712"/>
      <c r="BU41" s="713"/>
      <c r="BV41" s="678" t="s">
        <v>127</v>
      </c>
      <c r="BW41" s="679"/>
      <c r="BX41" s="679"/>
      <c r="BY41" s="679"/>
      <c r="BZ41" s="679"/>
      <c r="CA41" s="679"/>
      <c r="CB41" s="722"/>
      <c r="CD41" s="711" t="s">
        <v>348</v>
      </c>
      <c r="CE41" s="712"/>
      <c r="CF41" s="712"/>
      <c r="CG41" s="712"/>
      <c r="CH41" s="712"/>
      <c r="CI41" s="712"/>
      <c r="CJ41" s="712"/>
      <c r="CK41" s="712"/>
      <c r="CL41" s="712"/>
      <c r="CM41" s="712"/>
      <c r="CN41" s="712"/>
      <c r="CO41" s="712"/>
      <c r="CP41" s="712"/>
      <c r="CQ41" s="713"/>
      <c r="CR41" s="678" t="s">
        <v>127</v>
      </c>
      <c r="CS41" s="697"/>
      <c r="CT41" s="697"/>
      <c r="CU41" s="697"/>
      <c r="CV41" s="697"/>
      <c r="CW41" s="697"/>
      <c r="CX41" s="697"/>
      <c r="CY41" s="698"/>
      <c r="CZ41" s="681" t="s">
        <v>127</v>
      </c>
      <c r="DA41" s="699"/>
      <c r="DB41" s="699"/>
      <c r="DC41" s="700"/>
      <c r="DD41" s="684" t="s">
        <v>242</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349</v>
      </c>
      <c r="C42" s="660"/>
      <c r="D42" s="660"/>
      <c r="E42" s="660"/>
      <c r="F42" s="660"/>
      <c r="G42" s="660"/>
      <c r="H42" s="660"/>
      <c r="I42" s="660"/>
      <c r="J42" s="660"/>
      <c r="K42" s="660"/>
      <c r="L42" s="660"/>
      <c r="M42" s="660"/>
      <c r="N42" s="660"/>
      <c r="O42" s="660"/>
      <c r="P42" s="660"/>
      <c r="Q42" s="661"/>
      <c r="R42" s="662">
        <v>12539751</v>
      </c>
      <c r="S42" s="701"/>
      <c r="T42" s="701"/>
      <c r="U42" s="701"/>
      <c r="V42" s="701"/>
      <c r="W42" s="701"/>
      <c r="X42" s="701"/>
      <c r="Y42" s="703"/>
      <c r="Z42" s="704">
        <v>100</v>
      </c>
      <c r="AA42" s="704"/>
      <c r="AB42" s="704"/>
      <c r="AC42" s="704"/>
      <c r="AD42" s="705">
        <v>5090959</v>
      </c>
      <c r="AE42" s="705"/>
      <c r="AF42" s="705"/>
      <c r="AG42" s="705"/>
      <c r="AH42" s="705"/>
      <c r="AI42" s="705"/>
      <c r="AJ42" s="705"/>
      <c r="AK42" s="705"/>
      <c r="AL42" s="665">
        <v>100</v>
      </c>
      <c r="AM42" s="706"/>
      <c r="AN42" s="706"/>
      <c r="AO42" s="707"/>
      <c r="AQ42" s="708" t="s">
        <v>350</v>
      </c>
      <c r="AR42" s="709"/>
      <c r="AS42" s="709"/>
      <c r="AT42" s="709"/>
      <c r="AU42" s="709"/>
      <c r="AV42" s="709"/>
      <c r="AW42" s="709"/>
      <c r="AX42" s="709"/>
      <c r="AY42" s="710"/>
      <c r="AZ42" s="662">
        <v>205204</v>
      </c>
      <c r="BA42" s="701"/>
      <c r="BB42" s="701"/>
      <c r="BC42" s="701"/>
      <c r="BD42" s="663"/>
      <c r="BE42" s="663"/>
      <c r="BF42" s="727"/>
      <c r="BG42" s="725"/>
      <c r="BH42" s="726"/>
      <c r="BI42" s="726"/>
      <c r="BJ42" s="726"/>
      <c r="BK42" s="726"/>
      <c r="BL42" s="237"/>
      <c r="BM42" s="728" t="s">
        <v>351</v>
      </c>
      <c r="BN42" s="728"/>
      <c r="BO42" s="728"/>
      <c r="BP42" s="728"/>
      <c r="BQ42" s="728"/>
      <c r="BR42" s="728"/>
      <c r="BS42" s="728"/>
      <c r="BT42" s="728"/>
      <c r="BU42" s="729"/>
      <c r="BV42" s="662">
        <v>280</v>
      </c>
      <c r="BW42" s="701"/>
      <c r="BX42" s="701"/>
      <c r="BY42" s="701"/>
      <c r="BZ42" s="701"/>
      <c r="CA42" s="701"/>
      <c r="CB42" s="702"/>
      <c r="CD42" s="675" t="s">
        <v>352</v>
      </c>
      <c r="CE42" s="676"/>
      <c r="CF42" s="676"/>
      <c r="CG42" s="676"/>
      <c r="CH42" s="676"/>
      <c r="CI42" s="676"/>
      <c r="CJ42" s="676"/>
      <c r="CK42" s="676"/>
      <c r="CL42" s="676"/>
      <c r="CM42" s="676"/>
      <c r="CN42" s="676"/>
      <c r="CO42" s="676"/>
      <c r="CP42" s="676"/>
      <c r="CQ42" s="677"/>
      <c r="CR42" s="678">
        <v>4338942</v>
      </c>
      <c r="CS42" s="679"/>
      <c r="CT42" s="679"/>
      <c r="CU42" s="679"/>
      <c r="CV42" s="679"/>
      <c r="CW42" s="679"/>
      <c r="CX42" s="679"/>
      <c r="CY42" s="680"/>
      <c r="CZ42" s="681">
        <v>35.799999999999997</v>
      </c>
      <c r="DA42" s="682"/>
      <c r="DB42" s="682"/>
      <c r="DC42" s="683"/>
      <c r="DD42" s="684">
        <v>542602</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353</v>
      </c>
      <c r="CE43" s="676"/>
      <c r="CF43" s="676"/>
      <c r="CG43" s="676"/>
      <c r="CH43" s="676"/>
      <c r="CI43" s="676"/>
      <c r="CJ43" s="676"/>
      <c r="CK43" s="676"/>
      <c r="CL43" s="676"/>
      <c r="CM43" s="676"/>
      <c r="CN43" s="676"/>
      <c r="CO43" s="676"/>
      <c r="CP43" s="676"/>
      <c r="CQ43" s="677"/>
      <c r="CR43" s="678">
        <v>19765</v>
      </c>
      <c r="CS43" s="697"/>
      <c r="CT43" s="697"/>
      <c r="CU43" s="697"/>
      <c r="CV43" s="697"/>
      <c r="CW43" s="697"/>
      <c r="CX43" s="697"/>
      <c r="CY43" s="698"/>
      <c r="CZ43" s="681">
        <v>0.2</v>
      </c>
      <c r="DA43" s="699"/>
      <c r="DB43" s="699"/>
      <c r="DC43" s="700"/>
      <c r="DD43" s="684">
        <v>19765</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302</v>
      </c>
      <c r="CE44" s="692"/>
      <c r="CF44" s="675" t="s">
        <v>354</v>
      </c>
      <c r="CG44" s="676"/>
      <c r="CH44" s="676"/>
      <c r="CI44" s="676"/>
      <c r="CJ44" s="676"/>
      <c r="CK44" s="676"/>
      <c r="CL44" s="676"/>
      <c r="CM44" s="676"/>
      <c r="CN44" s="676"/>
      <c r="CO44" s="676"/>
      <c r="CP44" s="676"/>
      <c r="CQ44" s="677"/>
      <c r="CR44" s="678">
        <v>4338942</v>
      </c>
      <c r="CS44" s="679"/>
      <c r="CT44" s="679"/>
      <c r="CU44" s="679"/>
      <c r="CV44" s="679"/>
      <c r="CW44" s="679"/>
      <c r="CX44" s="679"/>
      <c r="CY44" s="680"/>
      <c r="CZ44" s="681">
        <v>35.799999999999997</v>
      </c>
      <c r="DA44" s="682"/>
      <c r="DB44" s="682"/>
      <c r="DC44" s="683"/>
      <c r="DD44" s="684">
        <v>542602</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355</v>
      </c>
      <c r="CG45" s="676"/>
      <c r="CH45" s="676"/>
      <c r="CI45" s="676"/>
      <c r="CJ45" s="676"/>
      <c r="CK45" s="676"/>
      <c r="CL45" s="676"/>
      <c r="CM45" s="676"/>
      <c r="CN45" s="676"/>
      <c r="CO45" s="676"/>
      <c r="CP45" s="676"/>
      <c r="CQ45" s="677"/>
      <c r="CR45" s="678">
        <v>1673448</v>
      </c>
      <c r="CS45" s="697"/>
      <c r="CT45" s="697"/>
      <c r="CU45" s="697"/>
      <c r="CV45" s="697"/>
      <c r="CW45" s="697"/>
      <c r="CX45" s="697"/>
      <c r="CY45" s="698"/>
      <c r="CZ45" s="681">
        <v>13.8</v>
      </c>
      <c r="DA45" s="699"/>
      <c r="DB45" s="699"/>
      <c r="DC45" s="700"/>
      <c r="DD45" s="684">
        <v>113034</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357</v>
      </c>
      <c r="CG46" s="676"/>
      <c r="CH46" s="676"/>
      <c r="CI46" s="676"/>
      <c r="CJ46" s="676"/>
      <c r="CK46" s="676"/>
      <c r="CL46" s="676"/>
      <c r="CM46" s="676"/>
      <c r="CN46" s="676"/>
      <c r="CO46" s="676"/>
      <c r="CP46" s="676"/>
      <c r="CQ46" s="677"/>
      <c r="CR46" s="678">
        <v>2624870</v>
      </c>
      <c r="CS46" s="679"/>
      <c r="CT46" s="679"/>
      <c r="CU46" s="679"/>
      <c r="CV46" s="679"/>
      <c r="CW46" s="679"/>
      <c r="CX46" s="679"/>
      <c r="CY46" s="680"/>
      <c r="CZ46" s="681">
        <v>21.7</v>
      </c>
      <c r="DA46" s="682"/>
      <c r="DB46" s="682"/>
      <c r="DC46" s="683"/>
      <c r="DD46" s="684">
        <v>429544</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359</v>
      </c>
      <c r="CG47" s="676"/>
      <c r="CH47" s="676"/>
      <c r="CI47" s="676"/>
      <c r="CJ47" s="676"/>
      <c r="CK47" s="676"/>
      <c r="CL47" s="676"/>
      <c r="CM47" s="676"/>
      <c r="CN47" s="676"/>
      <c r="CO47" s="676"/>
      <c r="CP47" s="676"/>
      <c r="CQ47" s="677"/>
      <c r="CR47" s="678" t="s">
        <v>127</v>
      </c>
      <c r="CS47" s="697"/>
      <c r="CT47" s="697"/>
      <c r="CU47" s="697"/>
      <c r="CV47" s="697"/>
      <c r="CW47" s="697"/>
      <c r="CX47" s="697"/>
      <c r="CY47" s="698"/>
      <c r="CZ47" s="681" t="s">
        <v>127</v>
      </c>
      <c r="DA47" s="699"/>
      <c r="DB47" s="699"/>
      <c r="DC47" s="700"/>
      <c r="DD47" s="684" t="s">
        <v>242</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360</v>
      </c>
      <c r="CD48" s="695"/>
      <c r="CE48" s="696"/>
      <c r="CF48" s="675" t="s">
        <v>361</v>
      </c>
      <c r="CG48" s="676"/>
      <c r="CH48" s="676"/>
      <c r="CI48" s="676"/>
      <c r="CJ48" s="676"/>
      <c r="CK48" s="676"/>
      <c r="CL48" s="676"/>
      <c r="CM48" s="676"/>
      <c r="CN48" s="676"/>
      <c r="CO48" s="676"/>
      <c r="CP48" s="676"/>
      <c r="CQ48" s="677"/>
      <c r="CR48" s="678" t="s">
        <v>127</v>
      </c>
      <c r="CS48" s="679"/>
      <c r="CT48" s="679"/>
      <c r="CU48" s="679"/>
      <c r="CV48" s="679"/>
      <c r="CW48" s="679"/>
      <c r="CX48" s="679"/>
      <c r="CY48" s="680"/>
      <c r="CZ48" s="681" t="s">
        <v>127</v>
      </c>
      <c r="DA48" s="682"/>
      <c r="DB48" s="682"/>
      <c r="DC48" s="683"/>
      <c r="DD48" s="684" t="s">
        <v>127</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362</v>
      </c>
      <c r="CE49" s="660"/>
      <c r="CF49" s="660"/>
      <c r="CG49" s="660"/>
      <c r="CH49" s="660"/>
      <c r="CI49" s="660"/>
      <c r="CJ49" s="660"/>
      <c r="CK49" s="660"/>
      <c r="CL49" s="660"/>
      <c r="CM49" s="660"/>
      <c r="CN49" s="660"/>
      <c r="CO49" s="660"/>
      <c r="CP49" s="660"/>
      <c r="CQ49" s="661"/>
      <c r="CR49" s="662">
        <v>12121468</v>
      </c>
      <c r="CS49" s="663"/>
      <c r="CT49" s="663"/>
      <c r="CU49" s="663"/>
      <c r="CV49" s="663"/>
      <c r="CW49" s="663"/>
      <c r="CX49" s="663"/>
      <c r="CY49" s="664"/>
      <c r="CZ49" s="665">
        <v>100</v>
      </c>
      <c r="DA49" s="666"/>
      <c r="DB49" s="666"/>
      <c r="DC49" s="667"/>
      <c r="DD49" s="668">
        <v>7105471</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gMpwuMESZQW+CCl6RW4gnXJXzeS46FPlPYzDKH+5a0K3uDDZHb0uvkbM7scp9ZO/va5ASO7vyBrcbPRSbgbEZA==" saltValue="pHpki22U7oURQvQNi22Lj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AK69" sqref="AK69:AO69"/>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6" t="s">
        <v>364</v>
      </c>
      <c r="DK2" s="1207"/>
      <c r="DL2" s="1207"/>
      <c r="DM2" s="1207"/>
      <c r="DN2" s="1207"/>
      <c r="DO2" s="1208"/>
      <c r="DP2" s="250"/>
      <c r="DQ2" s="1206" t="s">
        <v>365</v>
      </c>
      <c r="DR2" s="1207"/>
      <c r="DS2" s="1207"/>
      <c r="DT2" s="1207"/>
      <c r="DU2" s="1207"/>
      <c r="DV2" s="1207"/>
      <c r="DW2" s="1207"/>
      <c r="DX2" s="1207"/>
      <c r="DY2" s="1207"/>
      <c r="DZ2" s="1208"/>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9" t="s">
        <v>366</v>
      </c>
      <c r="B4" s="1159"/>
      <c r="C4" s="1159"/>
      <c r="D4" s="1159"/>
      <c r="E4" s="1159"/>
      <c r="F4" s="1159"/>
      <c r="G4" s="1159"/>
      <c r="H4" s="1159"/>
      <c r="I4" s="1159"/>
      <c r="J4" s="1159"/>
      <c r="K4" s="1159"/>
      <c r="L4" s="1159"/>
      <c r="M4" s="1159"/>
      <c r="N4" s="1159"/>
      <c r="O4" s="1159"/>
      <c r="P4" s="1159"/>
      <c r="Q4" s="1159"/>
      <c r="R4" s="1159"/>
      <c r="S4" s="1159"/>
      <c r="T4" s="1159"/>
      <c r="U4" s="1159"/>
      <c r="V4" s="1159"/>
      <c r="W4" s="1159"/>
      <c r="X4" s="1159"/>
      <c r="Y4" s="1159"/>
      <c r="Z4" s="1159"/>
      <c r="AA4" s="1159"/>
      <c r="AB4" s="1159"/>
      <c r="AC4" s="1159"/>
      <c r="AD4" s="1159"/>
      <c r="AE4" s="1159"/>
      <c r="AF4" s="1159"/>
      <c r="AG4" s="1159"/>
      <c r="AH4" s="1159"/>
      <c r="AI4" s="1159"/>
      <c r="AJ4" s="1159"/>
      <c r="AK4" s="1159"/>
      <c r="AL4" s="1159"/>
      <c r="AM4" s="1159"/>
      <c r="AN4" s="1159"/>
      <c r="AO4" s="1159"/>
      <c r="AP4" s="1159"/>
      <c r="AQ4" s="1159"/>
      <c r="AR4" s="1159"/>
      <c r="AS4" s="1159"/>
      <c r="AT4" s="1159"/>
      <c r="AU4" s="1159"/>
      <c r="AV4" s="1159"/>
      <c r="AW4" s="1159"/>
      <c r="AX4" s="1159"/>
      <c r="AY4" s="1159"/>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91" t="s">
        <v>368</v>
      </c>
      <c r="B5" s="1092"/>
      <c r="C5" s="1092"/>
      <c r="D5" s="1092"/>
      <c r="E5" s="1092"/>
      <c r="F5" s="1092"/>
      <c r="G5" s="1092"/>
      <c r="H5" s="1092"/>
      <c r="I5" s="1092"/>
      <c r="J5" s="1092"/>
      <c r="K5" s="1092"/>
      <c r="L5" s="1092"/>
      <c r="M5" s="1092"/>
      <c r="N5" s="1092"/>
      <c r="O5" s="1092"/>
      <c r="P5" s="1093"/>
      <c r="Q5" s="1097" t="s">
        <v>369</v>
      </c>
      <c r="R5" s="1098"/>
      <c r="S5" s="1098"/>
      <c r="T5" s="1098"/>
      <c r="U5" s="1099"/>
      <c r="V5" s="1097" t="s">
        <v>370</v>
      </c>
      <c r="W5" s="1098"/>
      <c r="X5" s="1098"/>
      <c r="Y5" s="1098"/>
      <c r="Z5" s="1099"/>
      <c r="AA5" s="1097" t="s">
        <v>371</v>
      </c>
      <c r="AB5" s="1098"/>
      <c r="AC5" s="1098"/>
      <c r="AD5" s="1098"/>
      <c r="AE5" s="1098"/>
      <c r="AF5" s="1209" t="s">
        <v>372</v>
      </c>
      <c r="AG5" s="1098"/>
      <c r="AH5" s="1098"/>
      <c r="AI5" s="1098"/>
      <c r="AJ5" s="1113"/>
      <c r="AK5" s="1098" t="s">
        <v>373</v>
      </c>
      <c r="AL5" s="1098"/>
      <c r="AM5" s="1098"/>
      <c r="AN5" s="1098"/>
      <c r="AO5" s="1099"/>
      <c r="AP5" s="1097" t="s">
        <v>374</v>
      </c>
      <c r="AQ5" s="1098"/>
      <c r="AR5" s="1098"/>
      <c r="AS5" s="1098"/>
      <c r="AT5" s="1099"/>
      <c r="AU5" s="1097" t="s">
        <v>375</v>
      </c>
      <c r="AV5" s="1098"/>
      <c r="AW5" s="1098"/>
      <c r="AX5" s="1098"/>
      <c r="AY5" s="1113"/>
      <c r="AZ5" s="257"/>
      <c r="BA5" s="257"/>
      <c r="BB5" s="257"/>
      <c r="BC5" s="257"/>
      <c r="BD5" s="257"/>
      <c r="BE5" s="258"/>
      <c r="BF5" s="258"/>
      <c r="BG5" s="258"/>
      <c r="BH5" s="258"/>
      <c r="BI5" s="258"/>
      <c r="BJ5" s="258"/>
      <c r="BK5" s="258"/>
      <c r="BL5" s="258"/>
      <c r="BM5" s="258"/>
      <c r="BN5" s="258"/>
      <c r="BO5" s="258"/>
      <c r="BP5" s="258"/>
      <c r="BQ5" s="1091" t="s">
        <v>376</v>
      </c>
      <c r="BR5" s="1092"/>
      <c r="BS5" s="1092"/>
      <c r="BT5" s="1092"/>
      <c r="BU5" s="1092"/>
      <c r="BV5" s="1092"/>
      <c r="BW5" s="1092"/>
      <c r="BX5" s="1092"/>
      <c r="BY5" s="1092"/>
      <c r="BZ5" s="1092"/>
      <c r="CA5" s="1092"/>
      <c r="CB5" s="1092"/>
      <c r="CC5" s="1092"/>
      <c r="CD5" s="1092"/>
      <c r="CE5" s="1092"/>
      <c r="CF5" s="1092"/>
      <c r="CG5" s="1093"/>
      <c r="CH5" s="1097" t="s">
        <v>377</v>
      </c>
      <c r="CI5" s="1098"/>
      <c r="CJ5" s="1098"/>
      <c r="CK5" s="1098"/>
      <c r="CL5" s="1099"/>
      <c r="CM5" s="1097" t="s">
        <v>378</v>
      </c>
      <c r="CN5" s="1098"/>
      <c r="CO5" s="1098"/>
      <c r="CP5" s="1098"/>
      <c r="CQ5" s="1099"/>
      <c r="CR5" s="1097" t="s">
        <v>379</v>
      </c>
      <c r="CS5" s="1098"/>
      <c r="CT5" s="1098"/>
      <c r="CU5" s="1098"/>
      <c r="CV5" s="1099"/>
      <c r="CW5" s="1097" t="s">
        <v>380</v>
      </c>
      <c r="CX5" s="1098"/>
      <c r="CY5" s="1098"/>
      <c r="CZ5" s="1098"/>
      <c r="DA5" s="1099"/>
      <c r="DB5" s="1097" t="s">
        <v>381</v>
      </c>
      <c r="DC5" s="1098"/>
      <c r="DD5" s="1098"/>
      <c r="DE5" s="1098"/>
      <c r="DF5" s="1099"/>
      <c r="DG5" s="1194" t="s">
        <v>382</v>
      </c>
      <c r="DH5" s="1195"/>
      <c r="DI5" s="1195"/>
      <c r="DJ5" s="1195"/>
      <c r="DK5" s="1196"/>
      <c r="DL5" s="1194" t="s">
        <v>383</v>
      </c>
      <c r="DM5" s="1195"/>
      <c r="DN5" s="1195"/>
      <c r="DO5" s="1195"/>
      <c r="DP5" s="1196"/>
      <c r="DQ5" s="1097" t="s">
        <v>384</v>
      </c>
      <c r="DR5" s="1098"/>
      <c r="DS5" s="1098"/>
      <c r="DT5" s="1098"/>
      <c r="DU5" s="1099"/>
      <c r="DV5" s="1097" t="s">
        <v>375</v>
      </c>
      <c r="DW5" s="1098"/>
      <c r="DX5" s="1098"/>
      <c r="DY5" s="1098"/>
      <c r="DZ5" s="1113"/>
      <c r="EA5" s="255"/>
    </row>
    <row r="6" spans="1:131" s="256" customFormat="1" ht="26.25" customHeight="1" thickBot="1" x14ac:dyDescent="0.2">
      <c r="A6" s="1094"/>
      <c r="B6" s="1095"/>
      <c r="C6" s="1095"/>
      <c r="D6" s="1095"/>
      <c r="E6" s="1095"/>
      <c r="F6" s="1095"/>
      <c r="G6" s="1095"/>
      <c r="H6" s="1095"/>
      <c r="I6" s="1095"/>
      <c r="J6" s="1095"/>
      <c r="K6" s="1095"/>
      <c r="L6" s="1095"/>
      <c r="M6" s="1095"/>
      <c r="N6" s="1095"/>
      <c r="O6" s="1095"/>
      <c r="P6" s="1096"/>
      <c r="Q6" s="1100"/>
      <c r="R6" s="1101"/>
      <c r="S6" s="1101"/>
      <c r="T6" s="1101"/>
      <c r="U6" s="1102"/>
      <c r="V6" s="1100"/>
      <c r="W6" s="1101"/>
      <c r="X6" s="1101"/>
      <c r="Y6" s="1101"/>
      <c r="Z6" s="1102"/>
      <c r="AA6" s="1100"/>
      <c r="AB6" s="1101"/>
      <c r="AC6" s="1101"/>
      <c r="AD6" s="1101"/>
      <c r="AE6" s="1101"/>
      <c r="AF6" s="1210"/>
      <c r="AG6" s="1101"/>
      <c r="AH6" s="1101"/>
      <c r="AI6" s="1101"/>
      <c r="AJ6" s="1114"/>
      <c r="AK6" s="1101"/>
      <c r="AL6" s="1101"/>
      <c r="AM6" s="1101"/>
      <c r="AN6" s="1101"/>
      <c r="AO6" s="1102"/>
      <c r="AP6" s="1100"/>
      <c r="AQ6" s="1101"/>
      <c r="AR6" s="1101"/>
      <c r="AS6" s="1101"/>
      <c r="AT6" s="1102"/>
      <c r="AU6" s="1100"/>
      <c r="AV6" s="1101"/>
      <c r="AW6" s="1101"/>
      <c r="AX6" s="1101"/>
      <c r="AY6" s="1114"/>
      <c r="AZ6" s="253"/>
      <c r="BA6" s="253"/>
      <c r="BB6" s="253"/>
      <c r="BC6" s="253"/>
      <c r="BD6" s="253"/>
      <c r="BE6" s="254"/>
      <c r="BF6" s="254"/>
      <c r="BG6" s="254"/>
      <c r="BH6" s="254"/>
      <c r="BI6" s="254"/>
      <c r="BJ6" s="254"/>
      <c r="BK6" s="254"/>
      <c r="BL6" s="254"/>
      <c r="BM6" s="254"/>
      <c r="BN6" s="254"/>
      <c r="BO6" s="254"/>
      <c r="BP6" s="254"/>
      <c r="BQ6" s="1094"/>
      <c r="BR6" s="1095"/>
      <c r="BS6" s="1095"/>
      <c r="BT6" s="1095"/>
      <c r="BU6" s="1095"/>
      <c r="BV6" s="1095"/>
      <c r="BW6" s="1095"/>
      <c r="BX6" s="1095"/>
      <c r="BY6" s="1095"/>
      <c r="BZ6" s="1095"/>
      <c r="CA6" s="1095"/>
      <c r="CB6" s="1095"/>
      <c r="CC6" s="1095"/>
      <c r="CD6" s="1095"/>
      <c r="CE6" s="1095"/>
      <c r="CF6" s="1095"/>
      <c r="CG6" s="1096"/>
      <c r="CH6" s="1100"/>
      <c r="CI6" s="1101"/>
      <c r="CJ6" s="1101"/>
      <c r="CK6" s="1101"/>
      <c r="CL6" s="1102"/>
      <c r="CM6" s="1100"/>
      <c r="CN6" s="1101"/>
      <c r="CO6" s="1101"/>
      <c r="CP6" s="1101"/>
      <c r="CQ6" s="1102"/>
      <c r="CR6" s="1100"/>
      <c r="CS6" s="1101"/>
      <c r="CT6" s="1101"/>
      <c r="CU6" s="1101"/>
      <c r="CV6" s="1102"/>
      <c r="CW6" s="1100"/>
      <c r="CX6" s="1101"/>
      <c r="CY6" s="1101"/>
      <c r="CZ6" s="1101"/>
      <c r="DA6" s="1102"/>
      <c r="DB6" s="1100"/>
      <c r="DC6" s="1101"/>
      <c r="DD6" s="1101"/>
      <c r="DE6" s="1101"/>
      <c r="DF6" s="1102"/>
      <c r="DG6" s="1197"/>
      <c r="DH6" s="1198"/>
      <c r="DI6" s="1198"/>
      <c r="DJ6" s="1198"/>
      <c r="DK6" s="1199"/>
      <c r="DL6" s="1197"/>
      <c r="DM6" s="1198"/>
      <c r="DN6" s="1198"/>
      <c r="DO6" s="1198"/>
      <c r="DP6" s="1199"/>
      <c r="DQ6" s="1100"/>
      <c r="DR6" s="1101"/>
      <c r="DS6" s="1101"/>
      <c r="DT6" s="1101"/>
      <c r="DU6" s="1102"/>
      <c r="DV6" s="1100"/>
      <c r="DW6" s="1101"/>
      <c r="DX6" s="1101"/>
      <c r="DY6" s="1101"/>
      <c r="DZ6" s="1114"/>
      <c r="EA6" s="255"/>
    </row>
    <row r="7" spans="1:131" s="256" customFormat="1" ht="26.25" customHeight="1" thickTop="1" x14ac:dyDescent="0.15">
      <c r="A7" s="259">
        <v>1</v>
      </c>
      <c r="B7" s="1146" t="s">
        <v>385</v>
      </c>
      <c r="C7" s="1147"/>
      <c r="D7" s="1147"/>
      <c r="E7" s="1147"/>
      <c r="F7" s="1147"/>
      <c r="G7" s="1147"/>
      <c r="H7" s="1147"/>
      <c r="I7" s="1147"/>
      <c r="J7" s="1147"/>
      <c r="K7" s="1147"/>
      <c r="L7" s="1147"/>
      <c r="M7" s="1147"/>
      <c r="N7" s="1147"/>
      <c r="O7" s="1147"/>
      <c r="P7" s="1148"/>
      <c r="Q7" s="1200">
        <v>12539</v>
      </c>
      <c r="R7" s="1201"/>
      <c r="S7" s="1201"/>
      <c r="T7" s="1201"/>
      <c r="U7" s="1201"/>
      <c r="V7" s="1201">
        <v>12121</v>
      </c>
      <c r="W7" s="1201"/>
      <c r="X7" s="1201"/>
      <c r="Y7" s="1201"/>
      <c r="Z7" s="1201"/>
      <c r="AA7" s="1201">
        <v>418</v>
      </c>
      <c r="AB7" s="1201"/>
      <c r="AC7" s="1201"/>
      <c r="AD7" s="1201"/>
      <c r="AE7" s="1202"/>
      <c r="AF7" s="1203">
        <v>416</v>
      </c>
      <c r="AG7" s="1204"/>
      <c r="AH7" s="1204"/>
      <c r="AI7" s="1204"/>
      <c r="AJ7" s="1205"/>
      <c r="AK7" s="1187">
        <v>890</v>
      </c>
      <c r="AL7" s="1188"/>
      <c r="AM7" s="1188"/>
      <c r="AN7" s="1188"/>
      <c r="AO7" s="1188"/>
      <c r="AP7" s="1188">
        <v>1270</v>
      </c>
      <c r="AQ7" s="1188"/>
      <c r="AR7" s="1188"/>
      <c r="AS7" s="1188"/>
      <c r="AT7" s="1188"/>
      <c r="AU7" s="1189"/>
      <c r="AV7" s="1189"/>
      <c r="AW7" s="1189"/>
      <c r="AX7" s="1189"/>
      <c r="AY7" s="1190"/>
      <c r="AZ7" s="253"/>
      <c r="BA7" s="253"/>
      <c r="BB7" s="253"/>
      <c r="BC7" s="253"/>
      <c r="BD7" s="253"/>
      <c r="BE7" s="254"/>
      <c r="BF7" s="254"/>
      <c r="BG7" s="254"/>
      <c r="BH7" s="254"/>
      <c r="BI7" s="254"/>
      <c r="BJ7" s="254"/>
      <c r="BK7" s="254"/>
      <c r="BL7" s="254"/>
      <c r="BM7" s="254"/>
      <c r="BN7" s="254"/>
      <c r="BO7" s="254"/>
      <c r="BP7" s="254"/>
      <c r="BQ7" s="260">
        <v>1</v>
      </c>
      <c r="BR7" s="261"/>
      <c r="BS7" s="1191" t="s">
        <v>573</v>
      </c>
      <c r="BT7" s="1192"/>
      <c r="BU7" s="1192"/>
      <c r="BV7" s="1192"/>
      <c r="BW7" s="1192"/>
      <c r="BX7" s="1192"/>
      <c r="BY7" s="1192"/>
      <c r="BZ7" s="1192"/>
      <c r="CA7" s="1192"/>
      <c r="CB7" s="1192"/>
      <c r="CC7" s="1192"/>
      <c r="CD7" s="1192"/>
      <c r="CE7" s="1192"/>
      <c r="CF7" s="1192"/>
      <c r="CG7" s="1193"/>
      <c r="CH7" s="1184">
        <v>2</v>
      </c>
      <c r="CI7" s="1185"/>
      <c r="CJ7" s="1185"/>
      <c r="CK7" s="1185"/>
      <c r="CL7" s="1186"/>
      <c r="CM7" s="1184">
        <v>96</v>
      </c>
      <c r="CN7" s="1185"/>
      <c r="CO7" s="1185"/>
      <c r="CP7" s="1185"/>
      <c r="CQ7" s="1186"/>
      <c r="CR7" s="1184">
        <v>33</v>
      </c>
      <c r="CS7" s="1185"/>
      <c r="CT7" s="1185"/>
      <c r="CU7" s="1185"/>
      <c r="CV7" s="1186"/>
      <c r="CW7" s="1184" t="s">
        <v>574</v>
      </c>
      <c r="CX7" s="1185"/>
      <c r="CY7" s="1185"/>
      <c r="CZ7" s="1185"/>
      <c r="DA7" s="1186"/>
      <c r="DB7" s="1184" t="s">
        <v>569</v>
      </c>
      <c r="DC7" s="1185"/>
      <c r="DD7" s="1185"/>
      <c r="DE7" s="1185"/>
      <c r="DF7" s="1186"/>
      <c r="DG7" s="1184" t="s">
        <v>569</v>
      </c>
      <c r="DH7" s="1185"/>
      <c r="DI7" s="1185"/>
      <c r="DJ7" s="1185"/>
      <c r="DK7" s="1186"/>
      <c r="DL7" s="1184" t="s">
        <v>569</v>
      </c>
      <c r="DM7" s="1185"/>
      <c r="DN7" s="1185"/>
      <c r="DO7" s="1185"/>
      <c r="DP7" s="1186"/>
      <c r="DQ7" s="1184" t="s">
        <v>571</v>
      </c>
      <c r="DR7" s="1185"/>
      <c r="DS7" s="1185"/>
      <c r="DT7" s="1185"/>
      <c r="DU7" s="1186"/>
      <c r="DV7" s="1211"/>
      <c r="DW7" s="1212"/>
      <c r="DX7" s="1212"/>
      <c r="DY7" s="1212"/>
      <c r="DZ7" s="1213"/>
      <c r="EA7" s="255"/>
    </row>
    <row r="8" spans="1:131" s="256" customFormat="1" ht="26.25" customHeight="1" x14ac:dyDescent="0.15">
      <c r="A8" s="262">
        <v>2</v>
      </c>
      <c r="B8" s="1133"/>
      <c r="C8" s="1134"/>
      <c r="D8" s="1134"/>
      <c r="E8" s="1134"/>
      <c r="F8" s="1134"/>
      <c r="G8" s="1134"/>
      <c r="H8" s="1134"/>
      <c r="I8" s="1134"/>
      <c r="J8" s="1134"/>
      <c r="K8" s="1134"/>
      <c r="L8" s="1134"/>
      <c r="M8" s="1134"/>
      <c r="N8" s="1134"/>
      <c r="O8" s="1134"/>
      <c r="P8" s="1135"/>
      <c r="Q8" s="1139"/>
      <c r="R8" s="1140"/>
      <c r="S8" s="1140"/>
      <c r="T8" s="1140"/>
      <c r="U8" s="1140"/>
      <c r="V8" s="1140"/>
      <c r="W8" s="1140"/>
      <c r="X8" s="1140"/>
      <c r="Y8" s="1140"/>
      <c r="Z8" s="1140"/>
      <c r="AA8" s="1140"/>
      <c r="AB8" s="1140"/>
      <c r="AC8" s="1140"/>
      <c r="AD8" s="1140"/>
      <c r="AE8" s="1141"/>
      <c r="AF8" s="1115"/>
      <c r="AG8" s="1116"/>
      <c r="AH8" s="1116"/>
      <c r="AI8" s="1116"/>
      <c r="AJ8" s="1117"/>
      <c r="AK8" s="1182"/>
      <c r="AL8" s="1183"/>
      <c r="AM8" s="1183"/>
      <c r="AN8" s="1183"/>
      <c r="AO8" s="1183"/>
      <c r="AP8" s="1183"/>
      <c r="AQ8" s="1183"/>
      <c r="AR8" s="1183"/>
      <c r="AS8" s="1183"/>
      <c r="AT8" s="1183"/>
      <c r="AU8" s="1180"/>
      <c r="AV8" s="1180"/>
      <c r="AW8" s="1180"/>
      <c r="AX8" s="1180"/>
      <c r="AY8" s="1181"/>
      <c r="AZ8" s="253"/>
      <c r="BA8" s="253"/>
      <c r="BB8" s="253"/>
      <c r="BC8" s="253"/>
      <c r="BD8" s="253"/>
      <c r="BE8" s="254"/>
      <c r="BF8" s="254"/>
      <c r="BG8" s="254"/>
      <c r="BH8" s="254"/>
      <c r="BI8" s="254"/>
      <c r="BJ8" s="254"/>
      <c r="BK8" s="254"/>
      <c r="BL8" s="254"/>
      <c r="BM8" s="254"/>
      <c r="BN8" s="254"/>
      <c r="BO8" s="254"/>
      <c r="BP8" s="254"/>
      <c r="BQ8" s="263">
        <v>2</v>
      </c>
      <c r="BR8" s="264"/>
      <c r="BS8" s="1110"/>
      <c r="BT8" s="1111"/>
      <c r="BU8" s="1111"/>
      <c r="BV8" s="1111"/>
      <c r="BW8" s="1111"/>
      <c r="BX8" s="1111"/>
      <c r="BY8" s="1111"/>
      <c r="BZ8" s="1111"/>
      <c r="CA8" s="1111"/>
      <c r="CB8" s="1111"/>
      <c r="CC8" s="1111"/>
      <c r="CD8" s="1111"/>
      <c r="CE8" s="1111"/>
      <c r="CF8" s="1111"/>
      <c r="CG8" s="1112"/>
      <c r="CH8" s="1085"/>
      <c r="CI8" s="1086"/>
      <c r="CJ8" s="1086"/>
      <c r="CK8" s="1086"/>
      <c r="CL8" s="1087"/>
      <c r="CM8" s="1085"/>
      <c r="CN8" s="1086"/>
      <c r="CO8" s="1086"/>
      <c r="CP8" s="1086"/>
      <c r="CQ8" s="1087"/>
      <c r="CR8" s="1085"/>
      <c r="CS8" s="1086"/>
      <c r="CT8" s="1086"/>
      <c r="CU8" s="1086"/>
      <c r="CV8" s="1087"/>
      <c r="CW8" s="1085"/>
      <c r="CX8" s="1086"/>
      <c r="CY8" s="1086"/>
      <c r="CZ8" s="1086"/>
      <c r="DA8" s="1087"/>
      <c r="DB8" s="1085"/>
      <c r="DC8" s="1086"/>
      <c r="DD8" s="1086"/>
      <c r="DE8" s="1086"/>
      <c r="DF8" s="1087"/>
      <c r="DG8" s="1085"/>
      <c r="DH8" s="1086"/>
      <c r="DI8" s="1086"/>
      <c r="DJ8" s="1086"/>
      <c r="DK8" s="1087"/>
      <c r="DL8" s="1085"/>
      <c r="DM8" s="1086"/>
      <c r="DN8" s="1086"/>
      <c r="DO8" s="1086"/>
      <c r="DP8" s="1087"/>
      <c r="DQ8" s="1085"/>
      <c r="DR8" s="1086"/>
      <c r="DS8" s="1086"/>
      <c r="DT8" s="1086"/>
      <c r="DU8" s="1087"/>
      <c r="DV8" s="1088"/>
      <c r="DW8" s="1089"/>
      <c r="DX8" s="1089"/>
      <c r="DY8" s="1089"/>
      <c r="DZ8" s="1090"/>
      <c r="EA8" s="255"/>
    </row>
    <row r="9" spans="1:131" s="256" customFormat="1" ht="26.25" customHeight="1" x14ac:dyDescent="0.15">
      <c r="A9" s="262">
        <v>3</v>
      </c>
      <c r="B9" s="1133"/>
      <c r="C9" s="1134"/>
      <c r="D9" s="1134"/>
      <c r="E9" s="1134"/>
      <c r="F9" s="1134"/>
      <c r="G9" s="1134"/>
      <c r="H9" s="1134"/>
      <c r="I9" s="1134"/>
      <c r="J9" s="1134"/>
      <c r="K9" s="1134"/>
      <c r="L9" s="1134"/>
      <c r="M9" s="1134"/>
      <c r="N9" s="1134"/>
      <c r="O9" s="1134"/>
      <c r="P9" s="1135"/>
      <c r="Q9" s="1139"/>
      <c r="R9" s="1140"/>
      <c r="S9" s="1140"/>
      <c r="T9" s="1140"/>
      <c r="U9" s="1140"/>
      <c r="V9" s="1140"/>
      <c r="W9" s="1140"/>
      <c r="X9" s="1140"/>
      <c r="Y9" s="1140"/>
      <c r="Z9" s="1140"/>
      <c r="AA9" s="1140"/>
      <c r="AB9" s="1140"/>
      <c r="AC9" s="1140"/>
      <c r="AD9" s="1140"/>
      <c r="AE9" s="1141"/>
      <c r="AF9" s="1115"/>
      <c r="AG9" s="1116"/>
      <c r="AH9" s="1116"/>
      <c r="AI9" s="1116"/>
      <c r="AJ9" s="1117"/>
      <c r="AK9" s="1182"/>
      <c r="AL9" s="1183"/>
      <c r="AM9" s="1183"/>
      <c r="AN9" s="1183"/>
      <c r="AO9" s="1183"/>
      <c r="AP9" s="1183"/>
      <c r="AQ9" s="1183"/>
      <c r="AR9" s="1183"/>
      <c r="AS9" s="1183"/>
      <c r="AT9" s="1183"/>
      <c r="AU9" s="1180"/>
      <c r="AV9" s="1180"/>
      <c r="AW9" s="1180"/>
      <c r="AX9" s="1180"/>
      <c r="AY9" s="1181"/>
      <c r="AZ9" s="253"/>
      <c r="BA9" s="253"/>
      <c r="BB9" s="253"/>
      <c r="BC9" s="253"/>
      <c r="BD9" s="253"/>
      <c r="BE9" s="254"/>
      <c r="BF9" s="254"/>
      <c r="BG9" s="254"/>
      <c r="BH9" s="254"/>
      <c r="BI9" s="254"/>
      <c r="BJ9" s="254"/>
      <c r="BK9" s="254"/>
      <c r="BL9" s="254"/>
      <c r="BM9" s="254"/>
      <c r="BN9" s="254"/>
      <c r="BO9" s="254"/>
      <c r="BP9" s="254"/>
      <c r="BQ9" s="263">
        <v>3</v>
      </c>
      <c r="BR9" s="264"/>
      <c r="BS9" s="1110"/>
      <c r="BT9" s="1111"/>
      <c r="BU9" s="1111"/>
      <c r="BV9" s="1111"/>
      <c r="BW9" s="1111"/>
      <c r="BX9" s="1111"/>
      <c r="BY9" s="1111"/>
      <c r="BZ9" s="1111"/>
      <c r="CA9" s="1111"/>
      <c r="CB9" s="1111"/>
      <c r="CC9" s="1111"/>
      <c r="CD9" s="1111"/>
      <c r="CE9" s="1111"/>
      <c r="CF9" s="1111"/>
      <c r="CG9" s="1112"/>
      <c r="CH9" s="1085"/>
      <c r="CI9" s="1086"/>
      <c r="CJ9" s="1086"/>
      <c r="CK9" s="1086"/>
      <c r="CL9" s="1087"/>
      <c r="CM9" s="1085"/>
      <c r="CN9" s="1086"/>
      <c r="CO9" s="1086"/>
      <c r="CP9" s="1086"/>
      <c r="CQ9" s="1087"/>
      <c r="CR9" s="1085"/>
      <c r="CS9" s="1086"/>
      <c r="CT9" s="1086"/>
      <c r="CU9" s="1086"/>
      <c r="CV9" s="1087"/>
      <c r="CW9" s="1085"/>
      <c r="CX9" s="1086"/>
      <c r="CY9" s="1086"/>
      <c r="CZ9" s="1086"/>
      <c r="DA9" s="1087"/>
      <c r="DB9" s="1085"/>
      <c r="DC9" s="1086"/>
      <c r="DD9" s="1086"/>
      <c r="DE9" s="1086"/>
      <c r="DF9" s="1087"/>
      <c r="DG9" s="1085"/>
      <c r="DH9" s="1086"/>
      <c r="DI9" s="1086"/>
      <c r="DJ9" s="1086"/>
      <c r="DK9" s="1087"/>
      <c r="DL9" s="1085"/>
      <c r="DM9" s="1086"/>
      <c r="DN9" s="1086"/>
      <c r="DO9" s="1086"/>
      <c r="DP9" s="1087"/>
      <c r="DQ9" s="1085"/>
      <c r="DR9" s="1086"/>
      <c r="DS9" s="1086"/>
      <c r="DT9" s="1086"/>
      <c r="DU9" s="1087"/>
      <c r="DV9" s="1088"/>
      <c r="DW9" s="1089"/>
      <c r="DX9" s="1089"/>
      <c r="DY9" s="1089"/>
      <c r="DZ9" s="1090"/>
      <c r="EA9" s="255"/>
    </row>
    <row r="10" spans="1:131" s="256" customFormat="1" ht="26.25" customHeight="1" x14ac:dyDescent="0.15">
      <c r="A10" s="262">
        <v>4</v>
      </c>
      <c r="B10" s="1133"/>
      <c r="C10" s="1134"/>
      <c r="D10" s="1134"/>
      <c r="E10" s="1134"/>
      <c r="F10" s="1134"/>
      <c r="G10" s="1134"/>
      <c r="H10" s="1134"/>
      <c r="I10" s="1134"/>
      <c r="J10" s="1134"/>
      <c r="K10" s="1134"/>
      <c r="L10" s="1134"/>
      <c r="M10" s="1134"/>
      <c r="N10" s="1134"/>
      <c r="O10" s="1134"/>
      <c r="P10" s="1135"/>
      <c r="Q10" s="1139"/>
      <c r="R10" s="1140"/>
      <c r="S10" s="1140"/>
      <c r="T10" s="1140"/>
      <c r="U10" s="1140"/>
      <c r="V10" s="1140"/>
      <c r="W10" s="1140"/>
      <c r="X10" s="1140"/>
      <c r="Y10" s="1140"/>
      <c r="Z10" s="1140"/>
      <c r="AA10" s="1140"/>
      <c r="AB10" s="1140"/>
      <c r="AC10" s="1140"/>
      <c r="AD10" s="1140"/>
      <c r="AE10" s="1141"/>
      <c r="AF10" s="1115"/>
      <c r="AG10" s="1116"/>
      <c r="AH10" s="1116"/>
      <c r="AI10" s="1116"/>
      <c r="AJ10" s="1117"/>
      <c r="AK10" s="1182"/>
      <c r="AL10" s="1183"/>
      <c r="AM10" s="1183"/>
      <c r="AN10" s="1183"/>
      <c r="AO10" s="1183"/>
      <c r="AP10" s="1183"/>
      <c r="AQ10" s="1183"/>
      <c r="AR10" s="1183"/>
      <c r="AS10" s="1183"/>
      <c r="AT10" s="1183"/>
      <c r="AU10" s="1180"/>
      <c r="AV10" s="1180"/>
      <c r="AW10" s="1180"/>
      <c r="AX10" s="1180"/>
      <c r="AY10" s="1181"/>
      <c r="AZ10" s="253"/>
      <c r="BA10" s="253"/>
      <c r="BB10" s="253"/>
      <c r="BC10" s="253"/>
      <c r="BD10" s="253"/>
      <c r="BE10" s="254"/>
      <c r="BF10" s="254"/>
      <c r="BG10" s="254"/>
      <c r="BH10" s="254"/>
      <c r="BI10" s="254"/>
      <c r="BJ10" s="254"/>
      <c r="BK10" s="254"/>
      <c r="BL10" s="254"/>
      <c r="BM10" s="254"/>
      <c r="BN10" s="254"/>
      <c r="BO10" s="254"/>
      <c r="BP10" s="254"/>
      <c r="BQ10" s="263">
        <v>4</v>
      </c>
      <c r="BR10" s="264"/>
      <c r="BS10" s="1110"/>
      <c r="BT10" s="1111"/>
      <c r="BU10" s="1111"/>
      <c r="BV10" s="1111"/>
      <c r="BW10" s="1111"/>
      <c r="BX10" s="1111"/>
      <c r="BY10" s="1111"/>
      <c r="BZ10" s="1111"/>
      <c r="CA10" s="1111"/>
      <c r="CB10" s="1111"/>
      <c r="CC10" s="1111"/>
      <c r="CD10" s="1111"/>
      <c r="CE10" s="1111"/>
      <c r="CF10" s="1111"/>
      <c r="CG10" s="1112"/>
      <c r="CH10" s="1085"/>
      <c r="CI10" s="1086"/>
      <c r="CJ10" s="1086"/>
      <c r="CK10" s="1086"/>
      <c r="CL10" s="1087"/>
      <c r="CM10" s="1085"/>
      <c r="CN10" s="1086"/>
      <c r="CO10" s="1086"/>
      <c r="CP10" s="1086"/>
      <c r="CQ10" s="1087"/>
      <c r="CR10" s="1085"/>
      <c r="CS10" s="1086"/>
      <c r="CT10" s="1086"/>
      <c r="CU10" s="1086"/>
      <c r="CV10" s="1087"/>
      <c r="CW10" s="1085"/>
      <c r="CX10" s="1086"/>
      <c r="CY10" s="1086"/>
      <c r="CZ10" s="1086"/>
      <c r="DA10" s="1087"/>
      <c r="DB10" s="1085"/>
      <c r="DC10" s="1086"/>
      <c r="DD10" s="1086"/>
      <c r="DE10" s="1086"/>
      <c r="DF10" s="1087"/>
      <c r="DG10" s="1085"/>
      <c r="DH10" s="1086"/>
      <c r="DI10" s="1086"/>
      <c r="DJ10" s="1086"/>
      <c r="DK10" s="1087"/>
      <c r="DL10" s="1085"/>
      <c r="DM10" s="1086"/>
      <c r="DN10" s="1086"/>
      <c r="DO10" s="1086"/>
      <c r="DP10" s="1087"/>
      <c r="DQ10" s="1085"/>
      <c r="DR10" s="1086"/>
      <c r="DS10" s="1086"/>
      <c r="DT10" s="1086"/>
      <c r="DU10" s="1087"/>
      <c r="DV10" s="1088"/>
      <c r="DW10" s="1089"/>
      <c r="DX10" s="1089"/>
      <c r="DY10" s="1089"/>
      <c r="DZ10" s="1090"/>
      <c r="EA10" s="255"/>
    </row>
    <row r="11" spans="1:131" s="256" customFormat="1" ht="26.25" customHeight="1" x14ac:dyDescent="0.15">
      <c r="A11" s="262">
        <v>5</v>
      </c>
      <c r="B11" s="1133"/>
      <c r="C11" s="1134"/>
      <c r="D11" s="1134"/>
      <c r="E11" s="1134"/>
      <c r="F11" s="1134"/>
      <c r="G11" s="1134"/>
      <c r="H11" s="1134"/>
      <c r="I11" s="1134"/>
      <c r="J11" s="1134"/>
      <c r="K11" s="1134"/>
      <c r="L11" s="1134"/>
      <c r="M11" s="1134"/>
      <c r="N11" s="1134"/>
      <c r="O11" s="1134"/>
      <c r="P11" s="1135"/>
      <c r="Q11" s="1139"/>
      <c r="R11" s="1140"/>
      <c r="S11" s="1140"/>
      <c r="T11" s="1140"/>
      <c r="U11" s="1140"/>
      <c r="V11" s="1140"/>
      <c r="W11" s="1140"/>
      <c r="X11" s="1140"/>
      <c r="Y11" s="1140"/>
      <c r="Z11" s="1140"/>
      <c r="AA11" s="1140"/>
      <c r="AB11" s="1140"/>
      <c r="AC11" s="1140"/>
      <c r="AD11" s="1140"/>
      <c r="AE11" s="1141"/>
      <c r="AF11" s="1115"/>
      <c r="AG11" s="1116"/>
      <c r="AH11" s="1116"/>
      <c r="AI11" s="1116"/>
      <c r="AJ11" s="1117"/>
      <c r="AK11" s="1182"/>
      <c r="AL11" s="1183"/>
      <c r="AM11" s="1183"/>
      <c r="AN11" s="1183"/>
      <c r="AO11" s="1183"/>
      <c r="AP11" s="1183"/>
      <c r="AQ11" s="1183"/>
      <c r="AR11" s="1183"/>
      <c r="AS11" s="1183"/>
      <c r="AT11" s="1183"/>
      <c r="AU11" s="1180"/>
      <c r="AV11" s="1180"/>
      <c r="AW11" s="1180"/>
      <c r="AX11" s="1180"/>
      <c r="AY11" s="1181"/>
      <c r="AZ11" s="253"/>
      <c r="BA11" s="253"/>
      <c r="BB11" s="253"/>
      <c r="BC11" s="253"/>
      <c r="BD11" s="253"/>
      <c r="BE11" s="254"/>
      <c r="BF11" s="254"/>
      <c r="BG11" s="254"/>
      <c r="BH11" s="254"/>
      <c r="BI11" s="254"/>
      <c r="BJ11" s="254"/>
      <c r="BK11" s="254"/>
      <c r="BL11" s="254"/>
      <c r="BM11" s="254"/>
      <c r="BN11" s="254"/>
      <c r="BO11" s="254"/>
      <c r="BP11" s="254"/>
      <c r="BQ11" s="263">
        <v>5</v>
      </c>
      <c r="BR11" s="264"/>
      <c r="BS11" s="1110"/>
      <c r="BT11" s="1111"/>
      <c r="BU11" s="1111"/>
      <c r="BV11" s="1111"/>
      <c r="BW11" s="1111"/>
      <c r="BX11" s="1111"/>
      <c r="BY11" s="1111"/>
      <c r="BZ11" s="1111"/>
      <c r="CA11" s="1111"/>
      <c r="CB11" s="1111"/>
      <c r="CC11" s="1111"/>
      <c r="CD11" s="1111"/>
      <c r="CE11" s="1111"/>
      <c r="CF11" s="1111"/>
      <c r="CG11" s="1112"/>
      <c r="CH11" s="1085"/>
      <c r="CI11" s="1086"/>
      <c r="CJ11" s="1086"/>
      <c r="CK11" s="1086"/>
      <c r="CL11" s="1087"/>
      <c r="CM11" s="1085"/>
      <c r="CN11" s="1086"/>
      <c r="CO11" s="1086"/>
      <c r="CP11" s="1086"/>
      <c r="CQ11" s="1087"/>
      <c r="CR11" s="1085"/>
      <c r="CS11" s="1086"/>
      <c r="CT11" s="1086"/>
      <c r="CU11" s="1086"/>
      <c r="CV11" s="1087"/>
      <c r="CW11" s="1085"/>
      <c r="CX11" s="1086"/>
      <c r="CY11" s="1086"/>
      <c r="CZ11" s="1086"/>
      <c r="DA11" s="1087"/>
      <c r="DB11" s="1085"/>
      <c r="DC11" s="1086"/>
      <c r="DD11" s="1086"/>
      <c r="DE11" s="1086"/>
      <c r="DF11" s="1087"/>
      <c r="DG11" s="1085"/>
      <c r="DH11" s="1086"/>
      <c r="DI11" s="1086"/>
      <c r="DJ11" s="1086"/>
      <c r="DK11" s="1087"/>
      <c r="DL11" s="1085"/>
      <c r="DM11" s="1086"/>
      <c r="DN11" s="1086"/>
      <c r="DO11" s="1086"/>
      <c r="DP11" s="1087"/>
      <c r="DQ11" s="1085"/>
      <c r="DR11" s="1086"/>
      <c r="DS11" s="1086"/>
      <c r="DT11" s="1086"/>
      <c r="DU11" s="1087"/>
      <c r="DV11" s="1088"/>
      <c r="DW11" s="1089"/>
      <c r="DX11" s="1089"/>
      <c r="DY11" s="1089"/>
      <c r="DZ11" s="1090"/>
      <c r="EA11" s="255"/>
    </row>
    <row r="12" spans="1:131" s="256" customFormat="1" ht="26.25" customHeight="1" x14ac:dyDescent="0.15">
      <c r="A12" s="262">
        <v>6</v>
      </c>
      <c r="B12" s="1133"/>
      <c r="C12" s="1134"/>
      <c r="D12" s="1134"/>
      <c r="E12" s="1134"/>
      <c r="F12" s="1134"/>
      <c r="G12" s="1134"/>
      <c r="H12" s="1134"/>
      <c r="I12" s="1134"/>
      <c r="J12" s="1134"/>
      <c r="K12" s="1134"/>
      <c r="L12" s="1134"/>
      <c r="M12" s="1134"/>
      <c r="N12" s="1134"/>
      <c r="O12" s="1134"/>
      <c r="P12" s="1135"/>
      <c r="Q12" s="1139"/>
      <c r="R12" s="1140"/>
      <c r="S12" s="1140"/>
      <c r="T12" s="1140"/>
      <c r="U12" s="1140"/>
      <c r="V12" s="1140"/>
      <c r="W12" s="1140"/>
      <c r="X12" s="1140"/>
      <c r="Y12" s="1140"/>
      <c r="Z12" s="1140"/>
      <c r="AA12" s="1140"/>
      <c r="AB12" s="1140"/>
      <c r="AC12" s="1140"/>
      <c r="AD12" s="1140"/>
      <c r="AE12" s="1141"/>
      <c r="AF12" s="1115"/>
      <c r="AG12" s="1116"/>
      <c r="AH12" s="1116"/>
      <c r="AI12" s="1116"/>
      <c r="AJ12" s="1117"/>
      <c r="AK12" s="1182"/>
      <c r="AL12" s="1183"/>
      <c r="AM12" s="1183"/>
      <c r="AN12" s="1183"/>
      <c r="AO12" s="1183"/>
      <c r="AP12" s="1183"/>
      <c r="AQ12" s="1183"/>
      <c r="AR12" s="1183"/>
      <c r="AS12" s="1183"/>
      <c r="AT12" s="1183"/>
      <c r="AU12" s="1180"/>
      <c r="AV12" s="1180"/>
      <c r="AW12" s="1180"/>
      <c r="AX12" s="1180"/>
      <c r="AY12" s="1181"/>
      <c r="AZ12" s="253"/>
      <c r="BA12" s="253"/>
      <c r="BB12" s="253"/>
      <c r="BC12" s="253"/>
      <c r="BD12" s="253"/>
      <c r="BE12" s="254"/>
      <c r="BF12" s="254"/>
      <c r="BG12" s="254"/>
      <c r="BH12" s="254"/>
      <c r="BI12" s="254"/>
      <c r="BJ12" s="254"/>
      <c r="BK12" s="254"/>
      <c r="BL12" s="254"/>
      <c r="BM12" s="254"/>
      <c r="BN12" s="254"/>
      <c r="BO12" s="254"/>
      <c r="BP12" s="254"/>
      <c r="BQ12" s="263">
        <v>6</v>
      </c>
      <c r="BR12" s="264"/>
      <c r="BS12" s="1110"/>
      <c r="BT12" s="1111"/>
      <c r="BU12" s="1111"/>
      <c r="BV12" s="1111"/>
      <c r="BW12" s="1111"/>
      <c r="BX12" s="1111"/>
      <c r="BY12" s="1111"/>
      <c r="BZ12" s="1111"/>
      <c r="CA12" s="1111"/>
      <c r="CB12" s="1111"/>
      <c r="CC12" s="1111"/>
      <c r="CD12" s="1111"/>
      <c r="CE12" s="1111"/>
      <c r="CF12" s="1111"/>
      <c r="CG12" s="1112"/>
      <c r="CH12" s="1085"/>
      <c r="CI12" s="1086"/>
      <c r="CJ12" s="1086"/>
      <c r="CK12" s="1086"/>
      <c r="CL12" s="1087"/>
      <c r="CM12" s="1085"/>
      <c r="CN12" s="1086"/>
      <c r="CO12" s="1086"/>
      <c r="CP12" s="1086"/>
      <c r="CQ12" s="1087"/>
      <c r="CR12" s="1085"/>
      <c r="CS12" s="1086"/>
      <c r="CT12" s="1086"/>
      <c r="CU12" s="1086"/>
      <c r="CV12" s="1087"/>
      <c r="CW12" s="1085"/>
      <c r="CX12" s="1086"/>
      <c r="CY12" s="1086"/>
      <c r="CZ12" s="1086"/>
      <c r="DA12" s="1087"/>
      <c r="DB12" s="1085"/>
      <c r="DC12" s="1086"/>
      <c r="DD12" s="1086"/>
      <c r="DE12" s="1086"/>
      <c r="DF12" s="1087"/>
      <c r="DG12" s="1085"/>
      <c r="DH12" s="1086"/>
      <c r="DI12" s="1086"/>
      <c r="DJ12" s="1086"/>
      <c r="DK12" s="1087"/>
      <c r="DL12" s="1085"/>
      <c r="DM12" s="1086"/>
      <c r="DN12" s="1086"/>
      <c r="DO12" s="1086"/>
      <c r="DP12" s="1087"/>
      <c r="DQ12" s="1085"/>
      <c r="DR12" s="1086"/>
      <c r="DS12" s="1086"/>
      <c r="DT12" s="1086"/>
      <c r="DU12" s="1087"/>
      <c r="DV12" s="1088"/>
      <c r="DW12" s="1089"/>
      <c r="DX12" s="1089"/>
      <c r="DY12" s="1089"/>
      <c r="DZ12" s="1090"/>
      <c r="EA12" s="255"/>
    </row>
    <row r="13" spans="1:131" s="256" customFormat="1" ht="26.25" customHeight="1" x14ac:dyDescent="0.15">
      <c r="A13" s="262">
        <v>7</v>
      </c>
      <c r="B13" s="1133"/>
      <c r="C13" s="1134"/>
      <c r="D13" s="1134"/>
      <c r="E13" s="1134"/>
      <c r="F13" s="1134"/>
      <c r="G13" s="1134"/>
      <c r="H13" s="1134"/>
      <c r="I13" s="1134"/>
      <c r="J13" s="1134"/>
      <c r="K13" s="1134"/>
      <c r="L13" s="1134"/>
      <c r="M13" s="1134"/>
      <c r="N13" s="1134"/>
      <c r="O13" s="1134"/>
      <c r="P13" s="1135"/>
      <c r="Q13" s="1139"/>
      <c r="R13" s="1140"/>
      <c r="S13" s="1140"/>
      <c r="T13" s="1140"/>
      <c r="U13" s="1140"/>
      <c r="V13" s="1140"/>
      <c r="W13" s="1140"/>
      <c r="X13" s="1140"/>
      <c r="Y13" s="1140"/>
      <c r="Z13" s="1140"/>
      <c r="AA13" s="1140"/>
      <c r="AB13" s="1140"/>
      <c r="AC13" s="1140"/>
      <c r="AD13" s="1140"/>
      <c r="AE13" s="1141"/>
      <c r="AF13" s="1115"/>
      <c r="AG13" s="1116"/>
      <c r="AH13" s="1116"/>
      <c r="AI13" s="1116"/>
      <c r="AJ13" s="1117"/>
      <c r="AK13" s="1182"/>
      <c r="AL13" s="1183"/>
      <c r="AM13" s="1183"/>
      <c r="AN13" s="1183"/>
      <c r="AO13" s="1183"/>
      <c r="AP13" s="1183"/>
      <c r="AQ13" s="1183"/>
      <c r="AR13" s="1183"/>
      <c r="AS13" s="1183"/>
      <c r="AT13" s="1183"/>
      <c r="AU13" s="1180"/>
      <c r="AV13" s="1180"/>
      <c r="AW13" s="1180"/>
      <c r="AX13" s="1180"/>
      <c r="AY13" s="1181"/>
      <c r="AZ13" s="253"/>
      <c r="BA13" s="253"/>
      <c r="BB13" s="253"/>
      <c r="BC13" s="253"/>
      <c r="BD13" s="253"/>
      <c r="BE13" s="254"/>
      <c r="BF13" s="254"/>
      <c r="BG13" s="254"/>
      <c r="BH13" s="254"/>
      <c r="BI13" s="254"/>
      <c r="BJ13" s="254"/>
      <c r="BK13" s="254"/>
      <c r="BL13" s="254"/>
      <c r="BM13" s="254"/>
      <c r="BN13" s="254"/>
      <c r="BO13" s="254"/>
      <c r="BP13" s="254"/>
      <c r="BQ13" s="263">
        <v>7</v>
      </c>
      <c r="BR13" s="264"/>
      <c r="BS13" s="1110"/>
      <c r="BT13" s="1111"/>
      <c r="BU13" s="1111"/>
      <c r="BV13" s="1111"/>
      <c r="BW13" s="1111"/>
      <c r="BX13" s="1111"/>
      <c r="BY13" s="1111"/>
      <c r="BZ13" s="1111"/>
      <c r="CA13" s="1111"/>
      <c r="CB13" s="1111"/>
      <c r="CC13" s="1111"/>
      <c r="CD13" s="1111"/>
      <c r="CE13" s="1111"/>
      <c r="CF13" s="1111"/>
      <c r="CG13" s="1112"/>
      <c r="CH13" s="1085"/>
      <c r="CI13" s="1086"/>
      <c r="CJ13" s="1086"/>
      <c r="CK13" s="1086"/>
      <c r="CL13" s="1087"/>
      <c r="CM13" s="1085"/>
      <c r="CN13" s="1086"/>
      <c r="CO13" s="1086"/>
      <c r="CP13" s="1086"/>
      <c r="CQ13" s="1087"/>
      <c r="CR13" s="1085"/>
      <c r="CS13" s="1086"/>
      <c r="CT13" s="1086"/>
      <c r="CU13" s="1086"/>
      <c r="CV13" s="1087"/>
      <c r="CW13" s="1085"/>
      <c r="CX13" s="1086"/>
      <c r="CY13" s="1086"/>
      <c r="CZ13" s="1086"/>
      <c r="DA13" s="1087"/>
      <c r="DB13" s="1085"/>
      <c r="DC13" s="1086"/>
      <c r="DD13" s="1086"/>
      <c r="DE13" s="1086"/>
      <c r="DF13" s="1087"/>
      <c r="DG13" s="1085"/>
      <c r="DH13" s="1086"/>
      <c r="DI13" s="1086"/>
      <c r="DJ13" s="1086"/>
      <c r="DK13" s="1087"/>
      <c r="DL13" s="1085"/>
      <c r="DM13" s="1086"/>
      <c r="DN13" s="1086"/>
      <c r="DO13" s="1086"/>
      <c r="DP13" s="1087"/>
      <c r="DQ13" s="1085"/>
      <c r="DR13" s="1086"/>
      <c r="DS13" s="1086"/>
      <c r="DT13" s="1086"/>
      <c r="DU13" s="1087"/>
      <c r="DV13" s="1088"/>
      <c r="DW13" s="1089"/>
      <c r="DX13" s="1089"/>
      <c r="DY13" s="1089"/>
      <c r="DZ13" s="1090"/>
      <c r="EA13" s="255"/>
    </row>
    <row r="14" spans="1:131" s="256" customFormat="1" ht="26.25" customHeight="1" x14ac:dyDescent="0.15">
      <c r="A14" s="262">
        <v>8</v>
      </c>
      <c r="B14" s="1133"/>
      <c r="C14" s="1134"/>
      <c r="D14" s="1134"/>
      <c r="E14" s="1134"/>
      <c r="F14" s="1134"/>
      <c r="G14" s="1134"/>
      <c r="H14" s="1134"/>
      <c r="I14" s="1134"/>
      <c r="J14" s="1134"/>
      <c r="K14" s="1134"/>
      <c r="L14" s="1134"/>
      <c r="M14" s="1134"/>
      <c r="N14" s="1134"/>
      <c r="O14" s="1134"/>
      <c r="P14" s="1135"/>
      <c r="Q14" s="1139"/>
      <c r="R14" s="1140"/>
      <c r="S14" s="1140"/>
      <c r="T14" s="1140"/>
      <c r="U14" s="1140"/>
      <c r="V14" s="1140"/>
      <c r="W14" s="1140"/>
      <c r="X14" s="1140"/>
      <c r="Y14" s="1140"/>
      <c r="Z14" s="1140"/>
      <c r="AA14" s="1140"/>
      <c r="AB14" s="1140"/>
      <c r="AC14" s="1140"/>
      <c r="AD14" s="1140"/>
      <c r="AE14" s="1141"/>
      <c r="AF14" s="1115"/>
      <c r="AG14" s="1116"/>
      <c r="AH14" s="1116"/>
      <c r="AI14" s="1116"/>
      <c r="AJ14" s="1117"/>
      <c r="AK14" s="1182"/>
      <c r="AL14" s="1183"/>
      <c r="AM14" s="1183"/>
      <c r="AN14" s="1183"/>
      <c r="AO14" s="1183"/>
      <c r="AP14" s="1183"/>
      <c r="AQ14" s="1183"/>
      <c r="AR14" s="1183"/>
      <c r="AS14" s="1183"/>
      <c r="AT14" s="1183"/>
      <c r="AU14" s="1180"/>
      <c r="AV14" s="1180"/>
      <c r="AW14" s="1180"/>
      <c r="AX14" s="1180"/>
      <c r="AY14" s="1181"/>
      <c r="AZ14" s="253"/>
      <c r="BA14" s="253"/>
      <c r="BB14" s="253"/>
      <c r="BC14" s="253"/>
      <c r="BD14" s="253"/>
      <c r="BE14" s="254"/>
      <c r="BF14" s="254"/>
      <c r="BG14" s="254"/>
      <c r="BH14" s="254"/>
      <c r="BI14" s="254"/>
      <c r="BJ14" s="254"/>
      <c r="BK14" s="254"/>
      <c r="BL14" s="254"/>
      <c r="BM14" s="254"/>
      <c r="BN14" s="254"/>
      <c r="BO14" s="254"/>
      <c r="BP14" s="254"/>
      <c r="BQ14" s="263">
        <v>8</v>
      </c>
      <c r="BR14" s="264"/>
      <c r="BS14" s="1110"/>
      <c r="BT14" s="1111"/>
      <c r="BU14" s="1111"/>
      <c r="BV14" s="1111"/>
      <c r="BW14" s="1111"/>
      <c r="BX14" s="1111"/>
      <c r="BY14" s="1111"/>
      <c r="BZ14" s="1111"/>
      <c r="CA14" s="1111"/>
      <c r="CB14" s="1111"/>
      <c r="CC14" s="1111"/>
      <c r="CD14" s="1111"/>
      <c r="CE14" s="1111"/>
      <c r="CF14" s="1111"/>
      <c r="CG14" s="1112"/>
      <c r="CH14" s="1085"/>
      <c r="CI14" s="1086"/>
      <c r="CJ14" s="1086"/>
      <c r="CK14" s="1086"/>
      <c r="CL14" s="1087"/>
      <c r="CM14" s="1085"/>
      <c r="CN14" s="1086"/>
      <c r="CO14" s="1086"/>
      <c r="CP14" s="1086"/>
      <c r="CQ14" s="1087"/>
      <c r="CR14" s="1085"/>
      <c r="CS14" s="1086"/>
      <c r="CT14" s="1086"/>
      <c r="CU14" s="1086"/>
      <c r="CV14" s="1087"/>
      <c r="CW14" s="1085"/>
      <c r="CX14" s="1086"/>
      <c r="CY14" s="1086"/>
      <c r="CZ14" s="1086"/>
      <c r="DA14" s="1087"/>
      <c r="DB14" s="1085"/>
      <c r="DC14" s="1086"/>
      <c r="DD14" s="1086"/>
      <c r="DE14" s="1086"/>
      <c r="DF14" s="1087"/>
      <c r="DG14" s="1085"/>
      <c r="DH14" s="1086"/>
      <c r="DI14" s="1086"/>
      <c r="DJ14" s="1086"/>
      <c r="DK14" s="1087"/>
      <c r="DL14" s="1085"/>
      <c r="DM14" s="1086"/>
      <c r="DN14" s="1086"/>
      <c r="DO14" s="1086"/>
      <c r="DP14" s="1087"/>
      <c r="DQ14" s="1085"/>
      <c r="DR14" s="1086"/>
      <c r="DS14" s="1086"/>
      <c r="DT14" s="1086"/>
      <c r="DU14" s="1087"/>
      <c r="DV14" s="1088"/>
      <c r="DW14" s="1089"/>
      <c r="DX14" s="1089"/>
      <c r="DY14" s="1089"/>
      <c r="DZ14" s="1090"/>
      <c r="EA14" s="255"/>
    </row>
    <row r="15" spans="1:131" s="256" customFormat="1" ht="26.25" customHeight="1" x14ac:dyDescent="0.15">
      <c r="A15" s="262">
        <v>9</v>
      </c>
      <c r="B15" s="1133"/>
      <c r="C15" s="1134"/>
      <c r="D15" s="1134"/>
      <c r="E15" s="1134"/>
      <c r="F15" s="1134"/>
      <c r="G15" s="1134"/>
      <c r="H15" s="1134"/>
      <c r="I15" s="1134"/>
      <c r="J15" s="1134"/>
      <c r="K15" s="1134"/>
      <c r="L15" s="1134"/>
      <c r="M15" s="1134"/>
      <c r="N15" s="1134"/>
      <c r="O15" s="1134"/>
      <c r="P15" s="1135"/>
      <c r="Q15" s="1139"/>
      <c r="R15" s="1140"/>
      <c r="S15" s="1140"/>
      <c r="T15" s="1140"/>
      <c r="U15" s="1140"/>
      <c r="V15" s="1140"/>
      <c r="W15" s="1140"/>
      <c r="X15" s="1140"/>
      <c r="Y15" s="1140"/>
      <c r="Z15" s="1140"/>
      <c r="AA15" s="1140"/>
      <c r="AB15" s="1140"/>
      <c r="AC15" s="1140"/>
      <c r="AD15" s="1140"/>
      <c r="AE15" s="1141"/>
      <c r="AF15" s="1115"/>
      <c r="AG15" s="1116"/>
      <c r="AH15" s="1116"/>
      <c r="AI15" s="1116"/>
      <c r="AJ15" s="1117"/>
      <c r="AK15" s="1182"/>
      <c r="AL15" s="1183"/>
      <c r="AM15" s="1183"/>
      <c r="AN15" s="1183"/>
      <c r="AO15" s="1183"/>
      <c r="AP15" s="1183"/>
      <c r="AQ15" s="1183"/>
      <c r="AR15" s="1183"/>
      <c r="AS15" s="1183"/>
      <c r="AT15" s="1183"/>
      <c r="AU15" s="1180"/>
      <c r="AV15" s="1180"/>
      <c r="AW15" s="1180"/>
      <c r="AX15" s="1180"/>
      <c r="AY15" s="1181"/>
      <c r="AZ15" s="253"/>
      <c r="BA15" s="253"/>
      <c r="BB15" s="253"/>
      <c r="BC15" s="253"/>
      <c r="BD15" s="253"/>
      <c r="BE15" s="254"/>
      <c r="BF15" s="254"/>
      <c r="BG15" s="254"/>
      <c r="BH15" s="254"/>
      <c r="BI15" s="254"/>
      <c r="BJ15" s="254"/>
      <c r="BK15" s="254"/>
      <c r="BL15" s="254"/>
      <c r="BM15" s="254"/>
      <c r="BN15" s="254"/>
      <c r="BO15" s="254"/>
      <c r="BP15" s="254"/>
      <c r="BQ15" s="263">
        <v>9</v>
      </c>
      <c r="BR15" s="264"/>
      <c r="BS15" s="1110"/>
      <c r="BT15" s="1111"/>
      <c r="BU15" s="1111"/>
      <c r="BV15" s="1111"/>
      <c r="BW15" s="1111"/>
      <c r="BX15" s="1111"/>
      <c r="BY15" s="1111"/>
      <c r="BZ15" s="1111"/>
      <c r="CA15" s="1111"/>
      <c r="CB15" s="1111"/>
      <c r="CC15" s="1111"/>
      <c r="CD15" s="1111"/>
      <c r="CE15" s="1111"/>
      <c r="CF15" s="1111"/>
      <c r="CG15" s="1112"/>
      <c r="CH15" s="1085"/>
      <c r="CI15" s="1086"/>
      <c r="CJ15" s="1086"/>
      <c r="CK15" s="1086"/>
      <c r="CL15" s="1087"/>
      <c r="CM15" s="1085"/>
      <c r="CN15" s="1086"/>
      <c r="CO15" s="1086"/>
      <c r="CP15" s="1086"/>
      <c r="CQ15" s="1087"/>
      <c r="CR15" s="1085"/>
      <c r="CS15" s="1086"/>
      <c r="CT15" s="1086"/>
      <c r="CU15" s="1086"/>
      <c r="CV15" s="1087"/>
      <c r="CW15" s="1085"/>
      <c r="CX15" s="1086"/>
      <c r="CY15" s="1086"/>
      <c r="CZ15" s="1086"/>
      <c r="DA15" s="1087"/>
      <c r="DB15" s="1085"/>
      <c r="DC15" s="1086"/>
      <c r="DD15" s="1086"/>
      <c r="DE15" s="1086"/>
      <c r="DF15" s="1087"/>
      <c r="DG15" s="1085"/>
      <c r="DH15" s="1086"/>
      <c r="DI15" s="1086"/>
      <c r="DJ15" s="1086"/>
      <c r="DK15" s="1087"/>
      <c r="DL15" s="1085"/>
      <c r="DM15" s="1086"/>
      <c r="DN15" s="1086"/>
      <c r="DO15" s="1086"/>
      <c r="DP15" s="1087"/>
      <c r="DQ15" s="1085"/>
      <c r="DR15" s="1086"/>
      <c r="DS15" s="1086"/>
      <c r="DT15" s="1086"/>
      <c r="DU15" s="1087"/>
      <c r="DV15" s="1088"/>
      <c r="DW15" s="1089"/>
      <c r="DX15" s="1089"/>
      <c r="DY15" s="1089"/>
      <c r="DZ15" s="1090"/>
      <c r="EA15" s="255"/>
    </row>
    <row r="16" spans="1:131" s="256" customFormat="1" ht="26.25" customHeight="1" x14ac:dyDescent="0.15">
      <c r="A16" s="262">
        <v>10</v>
      </c>
      <c r="B16" s="1133"/>
      <c r="C16" s="1134"/>
      <c r="D16" s="1134"/>
      <c r="E16" s="1134"/>
      <c r="F16" s="1134"/>
      <c r="G16" s="1134"/>
      <c r="H16" s="1134"/>
      <c r="I16" s="1134"/>
      <c r="J16" s="1134"/>
      <c r="K16" s="1134"/>
      <c r="L16" s="1134"/>
      <c r="M16" s="1134"/>
      <c r="N16" s="1134"/>
      <c r="O16" s="1134"/>
      <c r="P16" s="1135"/>
      <c r="Q16" s="1139"/>
      <c r="R16" s="1140"/>
      <c r="S16" s="1140"/>
      <c r="T16" s="1140"/>
      <c r="U16" s="1140"/>
      <c r="V16" s="1140"/>
      <c r="W16" s="1140"/>
      <c r="X16" s="1140"/>
      <c r="Y16" s="1140"/>
      <c r="Z16" s="1140"/>
      <c r="AA16" s="1140"/>
      <c r="AB16" s="1140"/>
      <c r="AC16" s="1140"/>
      <c r="AD16" s="1140"/>
      <c r="AE16" s="1141"/>
      <c r="AF16" s="1115"/>
      <c r="AG16" s="1116"/>
      <c r="AH16" s="1116"/>
      <c r="AI16" s="1116"/>
      <c r="AJ16" s="1117"/>
      <c r="AK16" s="1182"/>
      <c r="AL16" s="1183"/>
      <c r="AM16" s="1183"/>
      <c r="AN16" s="1183"/>
      <c r="AO16" s="1183"/>
      <c r="AP16" s="1183"/>
      <c r="AQ16" s="1183"/>
      <c r="AR16" s="1183"/>
      <c r="AS16" s="1183"/>
      <c r="AT16" s="1183"/>
      <c r="AU16" s="1180"/>
      <c r="AV16" s="1180"/>
      <c r="AW16" s="1180"/>
      <c r="AX16" s="1180"/>
      <c r="AY16" s="1181"/>
      <c r="AZ16" s="253"/>
      <c r="BA16" s="253"/>
      <c r="BB16" s="253"/>
      <c r="BC16" s="253"/>
      <c r="BD16" s="253"/>
      <c r="BE16" s="254"/>
      <c r="BF16" s="254"/>
      <c r="BG16" s="254"/>
      <c r="BH16" s="254"/>
      <c r="BI16" s="254"/>
      <c r="BJ16" s="254"/>
      <c r="BK16" s="254"/>
      <c r="BL16" s="254"/>
      <c r="BM16" s="254"/>
      <c r="BN16" s="254"/>
      <c r="BO16" s="254"/>
      <c r="BP16" s="254"/>
      <c r="BQ16" s="263">
        <v>10</v>
      </c>
      <c r="BR16" s="264"/>
      <c r="BS16" s="1110"/>
      <c r="BT16" s="1111"/>
      <c r="BU16" s="1111"/>
      <c r="BV16" s="1111"/>
      <c r="BW16" s="1111"/>
      <c r="BX16" s="1111"/>
      <c r="BY16" s="1111"/>
      <c r="BZ16" s="1111"/>
      <c r="CA16" s="1111"/>
      <c r="CB16" s="1111"/>
      <c r="CC16" s="1111"/>
      <c r="CD16" s="1111"/>
      <c r="CE16" s="1111"/>
      <c r="CF16" s="1111"/>
      <c r="CG16" s="1112"/>
      <c r="CH16" s="1085"/>
      <c r="CI16" s="1086"/>
      <c r="CJ16" s="1086"/>
      <c r="CK16" s="1086"/>
      <c r="CL16" s="1087"/>
      <c r="CM16" s="1085"/>
      <c r="CN16" s="1086"/>
      <c r="CO16" s="1086"/>
      <c r="CP16" s="1086"/>
      <c r="CQ16" s="1087"/>
      <c r="CR16" s="1085"/>
      <c r="CS16" s="1086"/>
      <c r="CT16" s="1086"/>
      <c r="CU16" s="1086"/>
      <c r="CV16" s="1087"/>
      <c r="CW16" s="1085"/>
      <c r="CX16" s="1086"/>
      <c r="CY16" s="1086"/>
      <c r="CZ16" s="1086"/>
      <c r="DA16" s="1087"/>
      <c r="DB16" s="1085"/>
      <c r="DC16" s="1086"/>
      <c r="DD16" s="1086"/>
      <c r="DE16" s="1086"/>
      <c r="DF16" s="1087"/>
      <c r="DG16" s="1085"/>
      <c r="DH16" s="1086"/>
      <c r="DI16" s="1086"/>
      <c r="DJ16" s="1086"/>
      <c r="DK16" s="1087"/>
      <c r="DL16" s="1085"/>
      <c r="DM16" s="1086"/>
      <c r="DN16" s="1086"/>
      <c r="DO16" s="1086"/>
      <c r="DP16" s="1087"/>
      <c r="DQ16" s="1085"/>
      <c r="DR16" s="1086"/>
      <c r="DS16" s="1086"/>
      <c r="DT16" s="1086"/>
      <c r="DU16" s="1087"/>
      <c r="DV16" s="1088"/>
      <c r="DW16" s="1089"/>
      <c r="DX16" s="1089"/>
      <c r="DY16" s="1089"/>
      <c r="DZ16" s="1090"/>
      <c r="EA16" s="255"/>
    </row>
    <row r="17" spans="1:131" s="256" customFormat="1" ht="26.25" customHeight="1" x14ac:dyDescent="0.15">
      <c r="A17" s="262">
        <v>11</v>
      </c>
      <c r="B17" s="1133"/>
      <c r="C17" s="1134"/>
      <c r="D17" s="1134"/>
      <c r="E17" s="1134"/>
      <c r="F17" s="1134"/>
      <c r="G17" s="1134"/>
      <c r="H17" s="1134"/>
      <c r="I17" s="1134"/>
      <c r="J17" s="1134"/>
      <c r="K17" s="1134"/>
      <c r="L17" s="1134"/>
      <c r="M17" s="1134"/>
      <c r="N17" s="1134"/>
      <c r="O17" s="1134"/>
      <c r="P17" s="1135"/>
      <c r="Q17" s="1139"/>
      <c r="R17" s="1140"/>
      <c r="S17" s="1140"/>
      <c r="T17" s="1140"/>
      <c r="U17" s="1140"/>
      <c r="V17" s="1140"/>
      <c r="W17" s="1140"/>
      <c r="X17" s="1140"/>
      <c r="Y17" s="1140"/>
      <c r="Z17" s="1140"/>
      <c r="AA17" s="1140"/>
      <c r="AB17" s="1140"/>
      <c r="AC17" s="1140"/>
      <c r="AD17" s="1140"/>
      <c r="AE17" s="1141"/>
      <c r="AF17" s="1115"/>
      <c r="AG17" s="1116"/>
      <c r="AH17" s="1116"/>
      <c r="AI17" s="1116"/>
      <c r="AJ17" s="1117"/>
      <c r="AK17" s="1182"/>
      <c r="AL17" s="1183"/>
      <c r="AM17" s="1183"/>
      <c r="AN17" s="1183"/>
      <c r="AO17" s="1183"/>
      <c r="AP17" s="1183"/>
      <c r="AQ17" s="1183"/>
      <c r="AR17" s="1183"/>
      <c r="AS17" s="1183"/>
      <c r="AT17" s="1183"/>
      <c r="AU17" s="1180"/>
      <c r="AV17" s="1180"/>
      <c r="AW17" s="1180"/>
      <c r="AX17" s="1180"/>
      <c r="AY17" s="1181"/>
      <c r="AZ17" s="253"/>
      <c r="BA17" s="253"/>
      <c r="BB17" s="253"/>
      <c r="BC17" s="253"/>
      <c r="BD17" s="253"/>
      <c r="BE17" s="254"/>
      <c r="BF17" s="254"/>
      <c r="BG17" s="254"/>
      <c r="BH17" s="254"/>
      <c r="BI17" s="254"/>
      <c r="BJ17" s="254"/>
      <c r="BK17" s="254"/>
      <c r="BL17" s="254"/>
      <c r="BM17" s="254"/>
      <c r="BN17" s="254"/>
      <c r="BO17" s="254"/>
      <c r="BP17" s="254"/>
      <c r="BQ17" s="263">
        <v>11</v>
      </c>
      <c r="BR17" s="264"/>
      <c r="BS17" s="1110"/>
      <c r="BT17" s="1111"/>
      <c r="BU17" s="1111"/>
      <c r="BV17" s="1111"/>
      <c r="BW17" s="1111"/>
      <c r="BX17" s="1111"/>
      <c r="BY17" s="1111"/>
      <c r="BZ17" s="1111"/>
      <c r="CA17" s="1111"/>
      <c r="CB17" s="1111"/>
      <c r="CC17" s="1111"/>
      <c r="CD17" s="1111"/>
      <c r="CE17" s="1111"/>
      <c r="CF17" s="1111"/>
      <c r="CG17" s="1112"/>
      <c r="CH17" s="1085"/>
      <c r="CI17" s="1086"/>
      <c r="CJ17" s="1086"/>
      <c r="CK17" s="1086"/>
      <c r="CL17" s="1087"/>
      <c r="CM17" s="1085"/>
      <c r="CN17" s="1086"/>
      <c r="CO17" s="1086"/>
      <c r="CP17" s="1086"/>
      <c r="CQ17" s="1087"/>
      <c r="CR17" s="1085"/>
      <c r="CS17" s="1086"/>
      <c r="CT17" s="1086"/>
      <c r="CU17" s="1086"/>
      <c r="CV17" s="1087"/>
      <c r="CW17" s="1085"/>
      <c r="CX17" s="1086"/>
      <c r="CY17" s="1086"/>
      <c r="CZ17" s="1086"/>
      <c r="DA17" s="1087"/>
      <c r="DB17" s="1085"/>
      <c r="DC17" s="1086"/>
      <c r="DD17" s="1086"/>
      <c r="DE17" s="1086"/>
      <c r="DF17" s="1087"/>
      <c r="DG17" s="1085"/>
      <c r="DH17" s="1086"/>
      <c r="DI17" s="1086"/>
      <c r="DJ17" s="1086"/>
      <c r="DK17" s="1087"/>
      <c r="DL17" s="1085"/>
      <c r="DM17" s="1086"/>
      <c r="DN17" s="1086"/>
      <c r="DO17" s="1086"/>
      <c r="DP17" s="1087"/>
      <c r="DQ17" s="1085"/>
      <c r="DR17" s="1086"/>
      <c r="DS17" s="1086"/>
      <c r="DT17" s="1086"/>
      <c r="DU17" s="1087"/>
      <c r="DV17" s="1088"/>
      <c r="DW17" s="1089"/>
      <c r="DX17" s="1089"/>
      <c r="DY17" s="1089"/>
      <c r="DZ17" s="1090"/>
      <c r="EA17" s="255"/>
    </row>
    <row r="18" spans="1:131" s="256" customFormat="1" ht="26.25" customHeight="1" x14ac:dyDescent="0.15">
      <c r="A18" s="262">
        <v>12</v>
      </c>
      <c r="B18" s="1133"/>
      <c r="C18" s="1134"/>
      <c r="D18" s="1134"/>
      <c r="E18" s="1134"/>
      <c r="F18" s="1134"/>
      <c r="G18" s="1134"/>
      <c r="H18" s="1134"/>
      <c r="I18" s="1134"/>
      <c r="J18" s="1134"/>
      <c r="K18" s="1134"/>
      <c r="L18" s="1134"/>
      <c r="M18" s="1134"/>
      <c r="N18" s="1134"/>
      <c r="O18" s="1134"/>
      <c r="P18" s="1135"/>
      <c r="Q18" s="1139"/>
      <c r="R18" s="1140"/>
      <c r="S18" s="1140"/>
      <c r="T18" s="1140"/>
      <c r="U18" s="1140"/>
      <c r="V18" s="1140"/>
      <c r="W18" s="1140"/>
      <c r="X18" s="1140"/>
      <c r="Y18" s="1140"/>
      <c r="Z18" s="1140"/>
      <c r="AA18" s="1140"/>
      <c r="AB18" s="1140"/>
      <c r="AC18" s="1140"/>
      <c r="AD18" s="1140"/>
      <c r="AE18" s="1141"/>
      <c r="AF18" s="1115"/>
      <c r="AG18" s="1116"/>
      <c r="AH18" s="1116"/>
      <c r="AI18" s="1116"/>
      <c r="AJ18" s="1117"/>
      <c r="AK18" s="1182"/>
      <c r="AL18" s="1183"/>
      <c r="AM18" s="1183"/>
      <c r="AN18" s="1183"/>
      <c r="AO18" s="1183"/>
      <c r="AP18" s="1183"/>
      <c r="AQ18" s="1183"/>
      <c r="AR18" s="1183"/>
      <c r="AS18" s="1183"/>
      <c r="AT18" s="1183"/>
      <c r="AU18" s="1180"/>
      <c r="AV18" s="1180"/>
      <c r="AW18" s="1180"/>
      <c r="AX18" s="1180"/>
      <c r="AY18" s="1181"/>
      <c r="AZ18" s="253"/>
      <c r="BA18" s="253"/>
      <c r="BB18" s="253"/>
      <c r="BC18" s="253"/>
      <c r="BD18" s="253"/>
      <c r="BE18" s="254"/>
      <c r="BF18" s="254"/>
      <c r="BG18" s="254"/>
      <c r="BH18" s="254"/>
      <c r="BI18" s="254"/>
      <c r="BJ18" s="254"/>
      <c r="BK18" s="254"/>
      <c r="BL18" s="254"/>
      <c r="BM18" s="254"/>
      <c r="BN18" s="254"/>
      <c r="BO18" s="254"/>
      <c r="BP18" s="254"/>
      <c r="BQ18" s="263">
        <v>12</v>
      </c>
      <c r="BR18" s="264"/>
      <c r="BS18" s="1110"/>
      <c r="BT18" s="1111"/>
      <c r="BU18" s="1111"/>
      <c r="BV18" s="1111"/>
      <c r="BW18" s="1111"/>
      <c r="BX18" s="1111"/>
      <c r="BY18" s="1111"/>
      <c r="BZ18" s="1111"/>
      <c r="CA18" s="1111"/>
      <c r="CB18" s="1111"/>
      <c r="CC18" s="1111"/>
      <c r="CD18" s="1111"/>
      <c r="CE18" s="1111"/>
      <c r="CF18" s="1111"/>
      <c r="CG18" s="1112"/>
      <c r="CH18" s="1085"/>
      <c r="CI18" s="1086"/>
      <c r="CJ18" s="1086"/>
      <c r="CK18" s="1086"/>
      <c r="CL18" s="1087"/>
      <c r="CM18" s="1085"/>
      <c r="CN18" s="1086"/>
      <c r="CO18" s="1086"/>
      <c r="CP18" s="1086"/>
      <c r="CQ18" s="1087"/>
      <c r="CR18" s="1085"/>
      <c r="CS18" s="1086"/>
      <c r="CT18" s="1086"/>
      <c r="CU18" s="1086"/>
      <c r="CV18" s="1087"/>
      <c r="CW18" s="1085"/>
      <c r="CX18" s="1086"/>
      <c r="CY18" s="1086"/>
      <c r="CZ18" s="1086"/>
      <c r="DA18" s="1087"/>
      <c r="DB18" s="1085"/>
      <c r="DC18" s="1086"/>
      <c r="DD18" s="1086"/>
      <c r="DE18" s="1086"/>
      <c r="DF18" s="1087"/>
      <c r="DG18" s="1085"/>
      <c r="DH18" s="1086"/>
      <c r="DI18" s="1086"/>
      <c r="DJ18" s="1086"/>
      <c r="DK18" s="1087"/>
      <c r="DL18" s="1085"/>
      <c r="DM18" s="1086"/>
      <c r="DN18" s="1086"/>
      <c r="DO18" s="1086"/>
      <c r="DP18" s="1087"/>
      <c r="DQ18" s="1085"/>
      <c r="DR18" s="1086"/>
      <c r="DS18" s="1086"/>
      <c r="DT18" s="1086"/>
      <c r="DU18" s="1087"/>
      <c r="DV18" s="1088"/>
      <c r="DW18" s="1089"/>
      <c r="DX18" s="1089"/>
      <c r="DY18" s="1089"/>
      <c r="DZ18" s="1090"/>
      <c r="EA18" s="255"/>
    </row>
    <row r="19" spans="1:131" s="256" customFormat="1" ht="26.25" customHeight="1" x14ac:dyDescent="0.15">
      <c r="A19" s="262">
        <v>13</v>
      </c>
      <c r="B19" s="1133"/>
      <c r="C19" s="1134"/>
      <c r="D19" s="1134"/>
      <c r="E19" s="1134"/>
      <c r="F19" s="1134"/>
      <c r="G19" s="1134"/>
      <c r="H19" s="1134"/>
      <c r="I19" s="1134"/>
      <c r="J19" s="1134"/>
      <c r="K19" s="1134"/>
      <c r="L19" s="1134"/>
      <c r="M19" s="1134"/>
      <c r="N19" s="1134"/>
      <c r="O19" s="1134"/>
      <c r="P19" s="1135"/>
      <c r="Q19" s="1139"/>
      <c r="R19" s="1140"/>
      <c r="S19" s="1140"/>
      <c r="T19" s="1140"/>
      <c r="U19" s="1140"/>
      <c r="V19" s="1140"/>
      <c r="W19" s="1140"/>
      <c r="X19" s="1140"/>
      <c r="Y19" s="1140"/>
      <c r="Z19" s="1140"/>
      <c r="AA19" s="1140"/>
      <c r="AB19" s="1140"/>
      <c r="AC19" s="1140"/>
      <c r="AD19" s="1140"/>
      <c r="AE19" s="1141"/>
      <c r="AF19" s="1115"/>
      <c r="AG19" s="1116"/>
      <c r="AH19" s="1116"/>
      <c r="AI19" s="1116"/>
      <c r="AJ19" s="1117"/>
      <c r="AK19" s="1182"/>
      <c r="AL19" s="1183"/>
      <c r="AM19" s="1183"/>
      <c r="AN19" s="1183"/>
      <c r="AO19" s="1183"/>
      <c r="AP19" s="1183"/>
      <c r="AQ19" s="1183"/>
      <c r="AR19" s="1183"/>
      <c r="AS19" s="1183"/>
      <c r="AT19" s="1183"/>
      <c r="AU19" s="1180"/>
      <c r="AV19" s="1180"/>
      <c r="AW19" s="1180"/>
      <c r="AX19" s="1180"/>
      <c r="AY19" s="1181"/>
      <c r="AZ19" s="253"/>
      <c r="BA19" s="253"/>
      <c r="BB19" s="253"/>
      <c r="BC19" s="253"/>
      <c r="BD19" s="253"/>
      <c r="BE19" s="254"/>
      <c r="BF19" s="254"/>
      <c r="BG19" s="254"/>
      <c r="BH19" s="254"/>
      <c r="BI19" s="254"/>
      <c r="BJ19" s="254"/>
      <c r="BK19" s="254"/>
      <c r="BL19" s="254"/>
      <c r="BM19" s="254"/>
      <c r="BN19" s="254"/>
      <c r="BO19" s="254"/>
      <c r="BP19" s="254"/>
      <c r="BQ19" s="263">
        <v>13</v>
      </c>
      <c r="BR19" s="264"/>
      <c r="BS19" s="1110"/>
      <c r="BT19" s="1111"/>
      <c r="BU19" s="1111"/>
      <c r="BV19" s="1111"/>
      <c r="BW19" s="1111"/>
      <c r="BX19" s="1111"/>
      <c r="BY19" s="1111"/>
      <c r="BZ19" s="1111"/>
      <c r="CA19" s="1111"/>
      <c r="CB19" s="1111"/>
      <c r="CC19" s="1111"/>
      <c r="CD19" s="1111"/>
      <c r="CE19" s="1111"/>
      <c r="CF19" s="1111"/>
      <c r="CG19" s="1112"/>
      <c r="CH19" s="1085"/>
      <c r="CI19" s="1086"/>
      <c r="CJ19" s="1086"/>
      <c r="CK19" s="1086"/>
      <c r="CL19" s="1087"/>
      <c r="CM19" s="1085"/>
      <c r="CN19" s="1086"/>
      <c r="CO19" s="1086"/>
      <c r="CP19" s="1086"/>
      <c r="CQ19" s="1087"/>
      <c r="CR19" s="1085"/>
      <c r="CS19" s="1086"/>
      <c r="CT19" s="1086"/>
      <c r="CU19" s="1086"/>
      <c r="CV19" s="1087"/>
      <c r="CW19" s="1085"/>
      <c r="CX19" s="1086"/>
      <c r="CY19" s="1086"/>
      <c r="CZ19" s="1086"/>
      <c r="DA19" s="1087"/>
      <c r="DB19" s="1085"/>
      <c r="DC19" s="1086"/>
      <c r="DD19" s="1086"/>
      <c r="DE19" s="1086"/>
      <c r="DF19" s="1087"/>
      <c r="DG19" s="1085"/>
      <c r="DH19" s="1086"/>
      <c r="DI19" s="1086"/>
      <c r="DJ19" s="1086"/>
      <c r="DK19" s="1087"/>
      <c r="DL19" s="1085"/>
      <c r="DM19" s="1086"/>
      <c r="DN19" s="1086"/>
      <c r="DO19" s="1086"/>
      <c r="DP19" s="1087"/>
      <c r="DQ19" s="1085"/>
      <c r="DR19" s="1086"/>
      <c r="DS19" s="1086"/>
      <c r="DT19" s="1086"/>
      <c r="DU19" s="1087"/>
      <c r="DV19" s="1088"/>
      <c r="DW19" s="1089"/>
      <c r="DX19" s="1089"/>
      <c r="DY19" s="1089"/>
      <c r="DZ19" s="1090"/>
      <c r="EA19" s="255"/>
    </row>
    <row r="20" spans="1:131" s="256" customFormat="1" ht="26.25" customHeight="1" x14ac:dyDescent="0.15">
      <c r="A20" s="262">
        <v>14</v>
      </c>
      <c r="B20" s="1133"/>
      <c r="C20" s="1134"/>
      <c r="D20" s="1134"/>
      <c r="E20" s="1134"/>
      <c r="F20" s="1134"/>
      <c r="G20" s="1134"/>
      <c r="H20" s="1134"/>
      <c r="I20" s="1134"/>
      <c r="J20" s="1134"/>
      <c r="K20" s="1134"/>
      <c r="L20" s="1134"/>
      <c r="M20" s="1134"/>
      <c r="N20" s="1134"/>
      <c r="O20" s="1134"/>
      <c r="P20" s="1135"/>
      <c r="Q20" s="1139"/>
      <c r="R20" s="1140"/>
      <c r="S20" s="1140"/>
      <c r="T20" s="1140"/>
      <c r="U20" s="1140"/>
      <c r="V20" s="1140"/>
      <c r="W20" s="1140"/>
      <c r="X20" s="1140"/>
      <c r="Y20" s="1140"/>
      <c r="Z20" s="1140"/>
      <c r="AA20" s="1140"/>
      <c r="AB20" s="1140"/>
      <c r="AC20" s="1140"/>
      <c r="AD20" s="1140"/>
      <c r="AE20" s="1141"/>
      <c r="AF20" s="1115"/>
      <c r="AG20" s="1116"/>
      <c r="AH20" s="1116"/>
      <c r="AI20" s="1116"/>
      <c r="AJ20" s="1117"/>
      <c r="AK20" s="1182"/>
      <c r="AL20" s="1183"/>
      <c r="AM20" s="1183"/>
      <c r="AN20" s="1183"/>
      <c r="AO20" s="1183"/>
      <c r="AP20" s="1183"/>
      <c r="AQ20" s="1183"/>
      <c r="AR20" s="1183"/>
      <c r="AS20" s="1183"/>
      <c r="AT20" s="1183"/>
      <c r="AU20" s="1180"/>
      <c r="AV20" s="1180"/>
      <c r="AW20" s="1180"/>
      <c r="AX20" s="1180"/>
      <c r="AY20" s="1181"/>
      <c r="AZ20" s="253"/>
      <c r="BA20" s="253"/>
      <c r="BB20" s="253"/>
      <c r="BC20" s="253"/>
      <c r="BD20" s="253"/>
      <c r="BE20" s="254"/>
      <c r="BF20" s="254"/>
      <c r="BG20" s="254"/>
      <c r="BH20" s="254"/>
      <c r="BI20" s="254"/>
      <c r="BJ20" s="254"/>
      <c r="BK20" s="254"/>
      <c r="BL20" s="254"/>
      <c r="BM20" s="254"/>
      <c r="BN20" s="254"/>
      <c r="BO20" s="254"/>
      <c r="BP20" s="254"/>
      <c r="BQ20" s="263">
        <v>14</v>
      </c>
      <c r="BR20" s="264"/>
      <c r="BS20" s="1110"/>
      <c r="BT20" s="1111"/>
      <c r="BU20" s="1111"/>
      <c r="BV20" s="1111"/>
      <c r="BW20" s="1111"/>
      <c r="BX20" s="1111"/>
      <c r="BY20" s="1111"/>
      <c r="BZ20" s="1111"/>
      <c r="CA20" s="1111"/>
      <c r="CB20" s="1111"/>
      <c r="CC20" s="1111"/>
      <c r="CD20" s="1111"/>
      <c r="CE20" s="1111"/>
      <c r="CF20" s="1111"/>
      <c r="CG20" s="1112"/>
      <c r="CH20" s="1085"/>
      <c r="CI20" s="1086"/>
      <c r="CJ20" s="1086"/>
      <c r="CK20" s="1086"/>
      <c r="CL20" s="1087"/>
      <c r="CM20" s="1085"/>
      <c r="CN20" s="1086"/>
      <c r="CO20" s="1086"/>
      <c r="CP20" s="1086"/>
      <c r="CQ20" s="1087"/>
      <c r="CR20" s="1085"/>
      <c r="CS20" s="1086"/>
      <c r="CT20" s="1086"/>
      <c r="CU20" s="1086"/>
      <c r="CV20" s="1087"/>
      <c r="CW20" s="1085"/>
      <c r="CX20" s="1086"/>
      <c r="CY20" s="1086"/>
      <c r="CZ20" s="1086"/>
      <c r="DA20" s="1087"/>
      <c r="DB20" s="1085"/>
      <c r="DC20" s="1086"/>
      <c r="DD20" s="1086"/>
      <c r="DE20" s="1086"/>
      <c r="DF20" s="1087"/>
      <c r="DG20" s="1085"/>
      <c r="DH20" s="1086"/>
      <c r="DI20" s="1086"/>
      <c r="DJ20" s="1086"/>
      <c r="DK20" s="1087"/>
      <c r="DL20" s="1085"/>
      <c r="DM20" s="1086"/>
      <c r="DN20" s="1086"/>
      <c r="DO20" s="1086"/>
      <c r="DP20" s="1087"/>
      <c r="DQ20" s="1085"/>
      <c r="DR20" s="1086"/>
      <c r="DS20" s="1086"/>
      <c r="DT20" s="1086"/>
      <c r="DU20" s="1087"/>
      <c r="DV20" s="1088"/>
      <c r="DW20" s="1089"/>
      <c r="DX20" s="1089"/>
      <c r="DY20" s="1089"/>
      <c r="DZ20" s="1090"/>
      <c r="EA20" s="255"/>
    </row>
    <row r="21" spans="1:131" s="256" customFormat="1" ht="26.25" customHeight="1" thickBot="1" x14ac:dyDescent="0.2">
      <c r="A21" s="262">
        <v>15</v>
      </c>
      <c r="B21" s="1133"/>
      <c r="C21" s="1134"/>
      <c r="D21" s="1134"/>
      <c r="E21" s="1134"/>
      <c r="F21" s="1134"/>
      <c r="G21" s="1134"/>
      <c r="H21" s="1134"/>
      <c r="I21" s="1134"/>
      <c r="J21" s="1134"/>
      <c r="K21" s="1134"/>
      <c r="L21" s="1134"/>
      <c r="M21" s="1134"/>
      <c r="N21" s="1134"/>
      <c r="O21" s="1134"/>
      <c r="P21" s="1135"/>
      <c r="Q21" s="1139"/>
      <c r="R21" s="1140"/>
      <c r="S21" s="1140"/>
      <c r="T21" s="1140"/>
      <c r="U21" s="1140"/>
      <c r="V21" s="1140"/>
      <c r="W21" s="1140"/>
      <c r="X21" s="1140"/>
      <c r="Y21" s="1140"/>
      <c r="Z21" s="1140"/>
      <c r="AA21" s="1140"/>
      <c r="AB21" s="1140"/>
      <c r="AC21" s="1140"/>
      <c r="AD21" s="1140"/>
      <c r="AE21" s="1141"/>
      <c r="AF21" s="1115"/>
      <c r="AG21" s="1116"/>
      <c r="AH21" s="1116"/>
      <c r="AI21" s="1116"/>
      <c r="AJ21" s="1117"/>
      <c r="AK21" s="1182"/>
      <c r="AL21" s="1183"/>
      <c r="AM21" s="1183"/>
      <c r="AN21" s="1183"/>
      <c r="AO21" s="1183"/>
      <c r="AP21" s="1183"/>
      <c r="AQ21" s="1183"/>
      <c r="AR21" s="1183"/>
      <c r="AS21" s="1183"/>
      <c r="AT21" s="1183"/>
      <c r="AU21" s="1180"/>
      <c r="AV21" s="1180"/>
      <c r="AW21" s="1180"/>
      <c r="AX21" s="1180"/>
      <c r="AY21" s="1181"/>
      <c r="AZ21" s="253"/>
      <c r="BA21" s="253"/>
      <c r="BB21" s="253"/>
      <c r="BC21" s="253"/>
      <c r="BD21" s="253"/>
      <c r="BE21" s="254"/>
      <c r="BF21" s="254"/>
      <c r="BG21" s="254"/>
      <c r="BH21" s="254"/>
      <c r="BI21" s="254"/>
      <c r="BJ21" s="254"/>
      <c r="BK21" s="254"/>
      <c r="BL21" s="254"/>
      <c r="BM21" s="254"/>
      <c r="BN21" s="254"/>
      <c r="BO21" s="254"/>
      <c r="BP21" s="254"/>
      <c r="BQ21" s="263">
        <v>15</v>
      </c>
      <c r="BR21" s="264"/>
      <c r="BS21" s="1110"/>
      <c r="BT21" s="1111"/>
      <c r="BU21" s="1111"/>
      <c r="BV21" s="1111"/>
      <c r="BW21" s="1111"/>
      <c r="BX21" s="1111"/>
      <c r="BY21" s="1111"/>
      <c r="BZ21" s="1111"/>
      <c r="CA21" s="1111"/>
      <c r="CB21" s="1111"/>
      <c r="CC21" s="1111"/>
      <c r="CD21" s="1111"/>
      <c r="CE21" s="1111"/>
      <c r="CF21" s="1111"/>
      <c r="CG21" s="1112"/>
      <c r="CH21" s="1085"/>
      <c r="CI21" s="1086"/>
      <c r="CJ21" s="1086"/>
      <c r="CK21" s="1086"/>
      <c r="CL21" s="1087"/>
      <c r="CM21" s="1085"/>
      <c r="CN21" s="1086"/>
      <c r="CO21" s="1086"/>
      <c r="CP21" s="1086"/>
      <c r="CQ21" s="1087"/>
      <c r="CR21" s="1085"/>
      <c r="CS21" s="1086"/>
      <c r="CT21" s="1086"/>
      <c r="CU21" s="1086"/>
      <c r="CV21" s="1087"/>
      <c r="CW21" s="1085"/>
      <c r="CX21" s="1086"/>
      <c r="CY21" s="1086"/>
      <c r="CZ21" s="1086"/>
      <c r="DA21" s="1087"/>
      <c r="DB21" s="1085"/>
      <c r="DC21" s="1086"/>
      <c r="DD21" s="1086"/>
      <c r="DE21" s="1086"/>
      <c r="DF21" s="1087"/>
      <c r="DG21" s="1085"/>
      <c r="DH21" s="1086"/>
      <c r="DI21" s="1086"/>
      <c r="DJ21" s="1086"/>
      <c r="DK21" s="1087"/>
      <c r="DL21" s="1085"/>
      <c r="DM21" s="1086"/>
      <c r="DN21" s="1086"/>
      <c r="DO21" s="1086"/>
      <c r="DP21" s="1087"/>
      <c r="DQ21" s="1085"/>
      <c r="DR21" s="1086"/>
      <c r="DS21" s="1086"/>
      <c r="DT21" s="1086"/>
      <c r="DU21" s="1087"/>
      <c r="DV21" s="1088"/>
      <c r="DW21" s="1089"/>
      <c r="DX21" s="1089"/>
      <c r="DY21" s="1089"/>
      <c r="DZ21" s="1090"/>
      <c r="EA21" s="255"/>
    </row>
    <row r="22" spans="1:131" s="256" customFormat="1" ht="26.25" customHeight="1" x14ac:dyDescent="0.15">
      <c r="A22" s="262">
        <v>16</v>
      </c>
      <c r="B22" s="1133"/>
      <c r="C22" s="1134"/>
      <c r="D22" s="1134"/>
      <c r="E22" s="1134"/>
      <c r="F22" s="1134"/>
      <c r="G22" s="1134"/>
      <c r="H22" s="1134"/>
      <c r="I22" s="1134"/>
      <c r="J22" s="1134"/>
      <c r="K22" s="1134"/>
      <c r="L22" s="1134"/>
      <c r="M22" s="1134"/>
      <c r="N22" s="1134"/>
      <c r="O22" s="1134"/>
      <c r="P22" s="1135"/>
      <c r="Q22" s="1177"/>
      <c r="R22" s="1178"/>
      <c r="S22" s="1178"/>
      <c r="T22" s="1178"/>
      <c r="U22" s="1178"/>
      <c r="V22" s="1178"/>
      <c r="W22" s="1178"/>
      <c r="X22" s="1178"/>
      <c r="Y22" s="1178"/>
      <c r="Z22" s="1178"/>
      <c r="AA22" s="1178"/>
      <c r="AB22" s="1178"/>
      <c r="AC22" s="1178"/>
      <c r="AD22" s="1178"/>
      <c r="AE22" s="1179"/>
      <c r="AF22" s="1115"/>
      <c r="AG22" s="1116"/>
      <c r="AH22" s="1116"/>
      <c r="AI22" s="1116"/>
      <c r="AJ22" s="1117"/>
      <c r="AK22" s="1173"/>
      <c r="AL22" s="1174"/>
      <c r="AM22" s="1174"/>
      <c r="AN22" s="1174"/>
      <c r="AO22" s="1174"/>
      <c r="AP22" s="1174"/>
      <c r="AQ22" s="1174"/>
      <c r="AR22" s="1174"/>
      <c r="AS22" s="1174"/>
      <c r="AT22" s="1174"/>
      <c r="AU22" s="1175"/>
      <c r="AV22" s="1175"/>
      <c r="AW22" s="1175"/>
      <c r="AX22" s="1175"/>
      <c r="AY22" s="1176"/>
      <c r="AZ22" s="1131" t="s">
        <v>386</v>
      </c>
      <c r="BA22" s="1131"/>
      <c r="BB22" s="1131"/>
      <c r="BC22" s="1131"/>
      <c r="BD22" s="1132"/>
      <c r="BE22" s="254"/>
      <c r="BF22" s="254"/>
      <c r="BG22" s="254"/>
      <c r="BH22" s="254"/>
      <c r="BI22" s="254"/>
      <c r="BJ22" s="254"/>
      <c r="BK22" s="254"/>
      <c r="BL22" s="254"/>
      <c r="BM22" s="254"/>
      <c r="BN22" s="254"/>
      <c r="BO22" s="254"/>
      <c r="BP22" s="254"/>
      <c r="BQ22" s="263">
        <v>16</v>
      </c>
      <c r="BR22" s="264"/>
      <c r="BS22" s="1110"/>
      <c r="BT22" s="1111"/>
      <c r="BU22" s="1111"/>
      <c r="BV22" s="1111"/>
      <c r="BW22" s="1111"/>
      <c r="BX22" s="1111"/>
      <c r="BY22" s="1111"/>
      <c r="BZ22" s="1111"/>
      <c r="CA22" s="1111"/>
      <c r="CB22" s="1111"/>
      <c r="CC22" s="1111"/>
      <c r="CD22" s="1111"/>
      <c r="CE22" s="1111"/>
      <c r="CF22" s="1111"/>
      <c r="CG22" s="1112"/>
      <c r="CH22" s="1085"/>
      <c r="CI22" s="1086"/>
      <c r="CJ22" s="1086"/>
      <c r="CK22" s="1086"/>
      <c r="CL22" s="1087"/>
      <c r="CM22" s="1085"/>
      <c r="CN22" s="1086"/>
      <c r="CO22" s="1086"/>
      <c r="CP22" s="1086"/>
      <c r="CQ22" s="1087"/>
      <c r="CR22" s="1085"/>
      <c r="CS22" s="1086"/>
      <c r="CT22" s="1086"/>
      <c r="CU22" s="1086"/>
      <c r="CV22" s="1087"/>
      <c r="CW22" s="1085"/>
      <c r="CX22" s="1086"/>
      <c r="CY22" s="1086"/>
      <c r="CZ22" s="1086"/>
      <c r="DA22" s="1087"/>
      <c r="DB22" s="1085"/>
      <c r="DC22" s="1086"/>
      <c r="DD22" s="1086"/>
      <c r="DE22" s="1086"/>
      <c r="DF22" s="1087"/>
      <c r="DG22" s="1085"/>
      <c r="DH22" s="1086"/>
      <c r="DI22" s="1086"/>
      <c r="DJ22" s="1086"/>
      <c r="DK22" s="1087"/>
      <c r="DL22" s="1085"/>
      <c r="DM22" s="1086"/>
      <c r="DN22" s="1086"/>
      <c r="DO22" s="1086"/>
      <c r="DP22" s="1087"/>
      <c r="DQ22" s="1085"/>
      <c r="DR22" s="1086"/>
      <c r="DS22" s="1086"/>
      <c r="DT22" s="1086"/>
      <c r="DU22" s="1087"/>
      <c r="DV22" s="1088"/>
      <c r="DW22" s="1089"/>
      <c r="DX22" s="1089"/>
      <c r="DY22" s="1089"/>
      <c r="DZ22" s="1090"/>
      <c r="EA22" s="255"/>
    </row>
    <row r="23" spans="1:131" s="256" customFormat="1" ht="26.25" customHeight="1" thickBot="1" x14ac:dyDescent="0.2">
      <c r="A23" s="265" t="s">
        <v>387</v>
      </c>
      <c r="B23" s="1037" t="s">
        <v>388</v>
      </c>
      <c r="C23" s="1038"/>
      <c r="D23" s="1038"/>
      <c r="E23" s="1038"/>
      <c r="F23" s="1038"/>
      <c r="G23" s="1038"/>
      <c r="H23" s="1038"/>
      <c r="I23" s="1038"/>
      <c r="J23" s="1038"/>
      <c r="K23" s="1038"/>
      <c r="L23" s="1038"/>
      <c r="M23" s="1038"/>
      <c r="N23" s="1038"/>
      <c r="O23" s="1038"/>
      <c r="P23" s="1039"/>
      <c r="Q23" s="1164"/>
      <c r="R23" s="1165"/>
      <c r="S23" s="1165"/>
      <c r="T23" s="1165"/>
      <c r="U23" s="1165"/>
      <c r="V23" s="1165"/>
      <c r="W23" s="1165"/>
      <c r="X23" s="1165"/>
      <c r="Y23" s="1165"/>
      <c r="Z23" s="1165"/>
      <c r="AA23" s="1165"/>
      <c r="AB23" s="1165"/>
      <c r="AC23" s="1165"/>
      <c r="AD23" s="1165"/>
      <c r="AE23" s="1166"/>
      <c r="AF23" s="1167">
        <v>416</v>
      </c>
      <c r="AG23" s="1165"/>
      <c r="AH23" s="1165"/>
      <c r="AI23" s="1165"/>
      <c r="AJ23" s="1168"/>
      <c r="AK23" s="1169"/>
      <c r="AL23" s="1170"/>
      <c r="AM23" s="1170"/>
      <c r="AN23" s="1170"/>
      <c r="AO23" s="1170"/>
      <c r="AP23" s="1165"/>
      <c r="AQ23" s="1165"/>
      <c r="AR23" s="1165"/>
      <c r="AS23" s="1165"/>
      <c r="AT23" s="1165"/>
      <c r="AU23" s="1171"/>
      <c r="AV23" s="1171"/>
      <c r="AW23" s="1171"/>
      <c r="AX23" s="1171"/>
      <c r="AY23" s="1172"/>
      <c r="AZ23" s="1161" t="s">
        <v>127</v>
      </c>
      <c r="BA23" s="1162"/>
      <c r="BB23" s="1162"/>
      <c r="BC23" s="1162"/>
      <c r="BD23" s="1163"/>
      <c r="BE23" s="254"/>
      <c r="BF23" s="254"/>
      <c r="BG23" s="254"/>
      <c r="BH23" s="254"/>
      <c r="BI23" s="254"/>
      <c r="BJ23" s="254"/>
      <c r="BK23" s="254"/>
      <c r="BL23" s="254"/>
      <c r="BM23" s="254"/>
      <c r="BN23" s="254"/>
      <c r="BO23" s="254"/>
      <c r="BP23" s="254"/>
      <c r="BQ23" s="263">
        <v>17</v>
      </c>
      <c r="BR23" s="264"/>
      <c r="BS23" s="1110"/>
      <c r="BT23" s="1111"/>
      <c r="BU23" s="1111"/>
      <c r="BV23" s="1111"/>
      <c r="BW23" s="1111"/>
      <c r="BX23" s="1111"/>
      <c r="BY23" s="1111"/>
      <c r="BZ23" s="1111"/>
      <c r="CA23" s="1111"/>
      <c r="CB23" s="1111"/>
      <c r="CC23" s="1111"/>
      <c r="CD23" s="1111"/>
      <c r="CE23" s="1111"/>
      <c r="CF23" s="1111"/>
      <c r="CG23" s="1112"/>
      <c r="CH23" s="1085"/>
      <c r="CI23" s="1086"/>
      <c r="CJ23" s="1086"/>
      <c r="CK23" s="1086"/>
      <c r="CL23" s="1087"/>
      <c r="CM23" s="1085"/>
      <c r="CN23" s="1086"/>
      <c r="CO23" s="1086"/>
      <c r="CP23" s="1086"/>
      <c r="CQ23" s="1087"/>
      <c r="CR23" s="1085"/>
      <c r="CS23" s="1086"/>
      <c r="CT23" s="1086"/>
      <c r="CU23" s="1086"/>
      <c r="CV23" s="1087"/>
      <c r="CW23" s="1085"/>
      <c r="CX23" s="1086"/>
      <c r="CY23" s="1086"/>
      <c r="CZ23" s="1086"/>
      <c r="DA23" s="1087"/>
      <c r="DB23" s="1085"/>
      <c r="DC23" s="1086"/>
      <c r="DD23" s="1086"/>
      <c r="DE23" s="1086"/>
      <c r="DF23" s="1087"/>
      <c r="DG23" s="1085"/>
      <c r="DH23" s="1086"/>
      <c r="DI23" s="1086"/>
      <c r="DJ23" s="1086"/>
      <c r="DK23" s="1087"/>
      <c r="DL23" s="1085"/>
      <c r="DM23" s="1086"/>
      <c r="DN23" s="1086"/>
      <c r="DO23" s="1086"/>
      <c r="DP23" s="1087"/>
      <c r="DQ23" s="1085"/>
      <c r="DR23" s="1086"/>
      <c r="DS23" s="1086"/>
      <c r="DT23" s="1086"/>
      <c r="DU23" s="1087"/>
      <c r="DV23" s="1088"/>
      <c r="DW23" s="1089"/>
      <c r="DX23" s="1089"/>
      <c r="DY23" s="1089"/>
      <c r="DZ23" s="1090"/>
      <c r="EA23" s="255"/>
    </row>
    <row r="24" spans="1:131" s="256" customFormat="1" ht="26.25" customHeight="1" x14ac:dyDescent="0.15">
      <c r="A24" s="1160" t="s">
        <v>389</v>
      </c>
      <c r="B24" s="1160"/>
      <c r="C24" s="1160"/>
      <c r="D24" s="1160"/>
      <c r="E24" s="1160"/>
      <c r="F24" s="1160"/>
      <c r="G24" s="1160"/>
      <c r="H24" s="1160"/>
      <c r="I24" s="1160"/>
      <c r="J24" s="1160"/>
      <c r="K24" s="1160"/>
      <c r="L24" s="1160"/>
      <c r="M24" s="1160"/>
      <c r="N24" s="1160"/>
      <c r="O24" s="1160"/>
      <c r="P24" s="1160"/>
      <c r="Q24" s="1160"/>
      <c r="R24" s="1160"/>
      <c r="S24" s="1160"/>
      <c r="T24" s="1160"/>
      <c r="U24" s="1160"/>
      <c r="V24" s="1160"/>
      <c r="W24" s="1160"/>
      <c r="X24" s="1160"/>
      <c r="Y24" s="1160"/>
      <c r="Z24" s="1160"/>
      <c r="AA24" s="1160"/>
      <c r="AB24" s="1160"/>
      <c r="AC24" s="1160"/>
      <c r="AD24" s="1160"/>
      <c r="AE24" s="1160"/>
      <c r="AF24" s="1160"/>
      <c r="AG24" s="1160"/>
      <c r="AH24" s="1160"/>
      <c r="AI24" s="1160"/>
      <c r="AJ24" s="1160"/>
      <c r="AK24" s="1160"/>
      <c r="AL24" s="1160"/>
      <c r="AM24" s="1160"/>
      <c r="AN24" s="1160"/>
      <c r="AO24" s="1160"/>
      <c r="AP24" s="1160"/>
      <c r="AQ24" s="1160"/>
      <c r="AR24" s="1160"/>
      <c r="AS24" s="1160"/>
      <c r="AT24" s="1160"/>
      <c r="AU24" s="1160"/>
      <c r="AV24" s="1160"/>
      <c r="AW24" s="1160"/>
      <c r="AX24" s="1160"/>
      <c r="AY24" s="1160"/>
      <c r="AZ24" s="253"/>
      <c r="BA24" s="253"/>
      <c r="BB24" s="253"/>
      <c r="BC24" s="253"/>
      <c r="BD24" s="253"/>
      <c r="BE24" s="254"/>
      <c r="BF24" s="254"/>
      <c r="BG24" s="254"/>
      <c r="BH24" s="254"/>
      <c r="BI24" s="254"/>
      <c r="BJ24" s="254"/>
      <c r="BK24" s="254"/>
      <c r="BL24" s="254"/>
      <c r="BM24" s="254"/>
      <c r="BN24" s="254"/>
      <c r="BO24" s="254"/>
      <c r="BP24" s="254"/>
      <c r="BQ24" s="263">
        <v>18</v>
      </c>
      <c r="BR24" s="264"/>
      <c r="BS24" s="1110"/>
      <c r="BT24" s="1111"/>
      <c r="BU24" s="1111"/>
      <c r="BV24" s="1111"/>
      <c r="BW24" s="1111"/>
      <c r="BX24" s="1111"/>
      <c r="BY24" s="1111"/>
      <c r="BZ24" s="1111"/>
      <c r="CA24" s="1111"/>
      <c r="CB24" s="1111"/>
      <c r="CC24" s="1111"/>
      <c r="CD24" s="1111"/>
      <c r="CE24" s="1111"/>
      <c r="CF24" s="1111"/>
      <c r="CG24" s="1112"/>
      <c r="CH24" s="1085"/>
      <c r="CI24" s="1086"/>
      <c r="CJ24" s="1086"/>
      <c r="CK24" s="1086"/>
      <c r="CL24" s="1087"/>
      <c r="CM24" s="1085"/>
      <c r="CN24" s="1086"/>
      <c r="CO24" s="1086"/>
      <c r="CP24" s="1086"/>
      <c r="CQ24" s="1087"/>
      <c r="CR24" s="1085"/>
      <c r="CS24" s="1086"/>
      <c r="CT24" s="1086"/>
      <c r="CU24" s="1086"/>
      <c r="CV24" s="1087"/>
      <c r="CW24" s="1085"/>
      <c r="CX24" s="1086"/>
      <c r="CY24" s="1086"/>
      <c r="CZ24" s="1086"/>
      <c r="DA24" s="1087"/>
      <c r="DB24" s="1085"/>
      <c r="DC24" s="1086"/>
      <c r="DD24" s="1086"/>
      <c r="DE24" s="1086"/>
      <c r="DF24" s="1087"/>
      <c r="DG24" s="1085"/>
      <c r="DH24" s="1086"/>
      <c r="DI24" s="1086"/>
      <c r="DJ24" s="1086"/>
      <c r="DK24" s="1087"/>
      <c r="DL24" s="1085"/>
      <c r="DM24" s="1086"/>
      <c r="DN24" s="1086"/>
      <c r="DO24" s="1086"/>
      <c r="DP24" s="1087"/>
      <c r="DQ24" s="1085"/>
      <c r="DR24" s="1086"/>
      <c r="DS24" s="1086"/>
      <c r="DT24" s="1086"/>
      <c r="DU24" s="1087"/>
      <c r="DV24" s="1088"/>
      <c r="DW24" s="1089"/>
      <c r="DX24" s="1089"/>
      <c r="DY24" s="1089"/>
      <c r="DZ24" s="1090"/>
      <c r="EA24" s="255"/>
    </row>
    <row r="25" spans="1:131" s="248" customFormat="1" ht="26.25" customHeight="1" thickBot="1" x14ac:dyDescent="0.2">
      <c r="A25" s="1159" t="s">
        <v>390</v>
      </c>
      <c r="B25" s="1159"/>
      <c r="C25" s="1159"/>
      <c r="D25" s="1159"/>
      <c r="E25" s="1159"/>
      <c r="F25" s="1159"/>
      <c r="G25" s="1159"/>
      <c r="H25" s="1159"/>
      <c r="I25" s="1159"/>
      <c r="J25" s="1159"/>
      <c r="K25" s="1159"/>
      <c r="L25" s="1159"/>
      <c r="M25" s="1159"/>
      <c r="N25" s="1159"/>
      <c r="O25" s="1159"/>
      <c r="P25" s="1159"/>
      <c r="Q25" s="1159"/>
      <c r="R25" s="1159"/>
      <c r="S25" s="1159"/>
      <c r="T25" s="1159"/>
      <c r="U25" s="1159"/>
      <c r="V25" s="1159"/>
      <c r="W25" s="1159"/>
      <c r="X25" s="1159"/>
      <c r="Y25" s="1159"/>
      <c r="Z25" s="1159"/>
      <c r="AA25" s="1159"/>
      <c r="AB25" s="1159"/>
      <c r="AC25" s="1159"/>
      <c r="AD25" s="1159"/>
      <c r="AE25" s="1159"/>
      <c r="AF25" s="1159"/>
      <c r="AG25" s="1159"/>
      <c r="AH25" s="1159"/>
      <c r="AI25" s="1159"/>
      <c r="AJ25" s="1159"/>
      <c r="AK25" s="1159"/>
      <c r="AL25" s="1159"/>
      <c r="AM25" s="1159"/>
      <c r="AN25" s="1159"/>
      <c r="AO25" s="1159"/>
      <c r="AP25" s="1159"/>
      <c r="AQ25" s="1159"/>
      <c r="AR25" s="1159"/>
      <c r="AS25" s="1159"/>
      <c r="AT25" s="1159"/>
      <c r="AU25" s="1159"/>
      <c r="AV25" s="1159"/>
      <c r="AW25" s="1159"/>
      <c r="AX25" s="1159"/>
      <c r="AY25" s="1159"/>
      <c r="AZ25" s="1159"/>
      <c r="BA25" s="1159"/>
      <c r="BB25" s="1159"/>
      <c r="BC25" s="1159"/>
      <c r="BD25" s="1159"/>
      <c r="BE25" s="1159"/>
      <c r="BF25" s="1159"/>
      <c r="BG25" s="1159"/>
      <c r="BH25" s="1159"/>
      <c r="BI25" s="1159"/>
      <c r="BJ25" s="253"/>
      <c r="BK25" s="253"/>
      <c r="BL25" s="253"/>
      <c r="BM25" s="253"/>
      <c r="BN25" s="253"/>
      <c r="BO25" s="266"/>
      <c r="BP25" s="266"/>
      <c r="BQ25" s="263">
        <v>19</v>
      </c>
      <c r="BR25" s="264"/>
      <c r="BS25" s="1110"/>
      <c r="BT25" s="1111"/>
      <c r="BU25" s="1111"/>
      <c r="BV25" s="1111"/>
      <c r="BW25" s="1111"/>
      <c r="BX25" s="1111"/>
      <c r="BY25" s="1111"/>
      <c r="BZ25" s="1111"/>
      <c r="CA25" s="1111"/>
      <c r="CB25" s="1111"/>
      <c r="CC25" s="1111"/>
      <c r="CD25" s="1111"/>
      <c r="CE25" s="1111"/>
      <c r="CF25" s="1111"/>
      <c r="CG25" s="1112"/>
      <c r="CH25" s="1085"/>
      <c r="CI25" s="1086"/>
      <c r="CJ25" s="1086"/>
      <c r="CK25" s="1086"/>
      <c r="CL25" s="1087"/>
      <c r="CM25" s="1085"/>
      <c r="CN25" s="1086"/>
      <c r="CO25" s="1086"/>
      <c r="CP25" s="1086"/>
      <c r="CQ25" s="1087"/>
      <c r="CR25" s="1085"/>
      <c r="CS25" s="1086"/>
      <c r="CT25" s="1086"/>
      <c r="CU25" s="1086"/>
      <c r="CV25" s="1087"/>
      <c r="CW25" s="1085"/>
      <c r="CX25" s="1086"/>
      <c r="CY25" s="1086"/>
      <c r="CZ25" s="1086"/>
      <c r="DA25" s="1087"/>
      <c r="DB25" s="1085"/>
      <c r="DC25" s="1086"/>
      <c r="DD25" s="1086"/>
      <c r="DE25" s="1086"/>
      <c r="DF25" s="1087"/>
      <c r="DG25" s="1085"/>
      <c r="DH25" s="1086"/>
      <c r="DI25" s="1086"/>
      <c r="DJ25" s="1086"/>
      <c r="DK25" s="1087"/>
      <c r="DL25" s="1085"/>
      <c r="DM25" s="1086"/>
      <c r="DN25" s="1086"/>
      <c r="DO25" s="1086"/>
      <c r="DP25" s="1087"/>
      <c r="DQ25" s="1085"/>
      <c r="DR25" s="1086"/>
      <c r="DS25" s="1086"/>
      <c r="DT25" s="1086"/>
      <c r="DU25" s="1087"/>
      <c r="DV25" s="1088"/>
      <c r="DW25" s="1089"/>
      <c r="DX25" s="1089"/>
      <c r="DY25" s="1089"/>
      <c r="DZ25" s="1090"/>
      <c r="EA25" s="247"/>
    </row>
    <row r="26" spans="1:131" s="248" customFormat="1" ht="26.25" customHeight="1" x14ac:dyDescent="0.15">
      <c r="A26" s="1091" t="s">
        <v>368</v>
      </c>
      <c r="B26" s="1092"/>
      <c r="C26" s="1092"/>
      <c r="D26" s="1092"/>
      <c r="E26" s="1092"/>
      <c r="F26" s="1092"/>
      <c r="G26" s="1092"/>
      <c r="H26" s="1092"/>
      <c r="I26" s="1092"/>
      <c r="J26" s="1092"/>
      <c r="K26" s="1092"/>
      <c r="L26" s="1092"/>
      <c r="M26" s="1092"/>
      <c r="N26" s="1092"/>
      <c r="O26" s="1092"/>
      <c r="P26" s="1093"/>
      <c r="Q26" s="1097" t="s">
        <v>391</v>
      </c>
      <c r="R26" s="1098"/>
      <c r="S26" s="1098"/>
      <c r="T26" s="1098"/>
      <c r="U26" s="1099"/>
      <c r="V26" s="1097" t="s">
        <v>392</v>
      </c>
      <c r="W26" s="1098"/>
      <c r="X26" s="1098"/>
      <c r="Y26" s="1098"/>
      <c r="Z26" s="1099"/>
      <c r="AA26" s="1097" t="s">
        <v>393</v>
      </c>
      <c r="AB26" s="1098"/>
      <c r="AC26" s="1098"/>
      <c r="AD26" s="1098"/>
      <c r="AE26" s="1098"/>
      <c r="AF26" s="1155" t="s">
        <v>394</v>
      </c>
      <c r="AG26" s="1104"/>
      <c r="AH26" s="1104"/>
      <c r="AI26" s="1104"/>
      <c r="AJ26" s="1156"/>
      <c r="AK26" s="1098" t="s">
        <v>395</v>
      </c>
      <c r="AL26" s="1098"/>
      <c r="AM26" s="1098"/>
      <c r="AN26" s="1098"/>
      <c r="AO26" s="1099"/>
      <c r="AP26" s="1097" t="s">
        <v>396</v>
      </c>
      <c r="AQ26" s="1098"/>
      <c r="AR26" s="1098"/>
      <c r="AS26" s="1098"/>
      <c r="AT26" s="1099"/>
      <c r="AU26" s="1097" t="s">
        <v>397</v>
      </c>
      <c r="AV26" s="1098"/>
      <c r="AW26" s="1098"/>
      <c r="AX26" s="1098"/>
      <c r="AY26" s="1099"/>
      <c r="AZ26" s="1097" t="s">
        <v>398</v>
      </c>
      <c r="BA26" s="1098"/>
      <c r="BB26" s="1098"/>
      <c r="BC26" s="1098"/>
      <c r="BD26" s="1099"/>
      <c r="BE26" s="1097" t="s">
        <v>375</v>
      </c>
      <c r="BF26" s="1098"/>
      <c r="BG26" s="1098"/>
      <c r="BH26" s="1098"/>
      <c r="BI26" s="1113"/>
      <c r="BJ26" s="253"/>
      <c r="BK26" s="253"/>
      <c r="BL26" s="253"/>
      <c r="BM26" s="253"/>
      <c r="BN26" s="253"/>
      <c r="BO26" s="266"/>
      <c r="BP26" s="266"/>
      <c r="BQ26" s="263">
        <v>20</v>
      </c>
      <c r="BR26" s="264"/>
      <c r="BS26" s="1110"/>
      <c r="BT26" s="1111"/>
      <c r="BU26" s="1111"/>
      <c r="BV26" s="1111"/>
      <c r="BW26" s="1111"/>
      <c r="BX26" s="1111"/>
      <c r="BY26" s="1111"/>
      <c r="BZ26" s="1111"/>
      <c r="CA26" s="1111"/>
      <c r="CB26" s="1111"/>
      <c r="CC26" s="1111"/>
      <c r="CD26" s="1111"/>
      <c r="CE26" s="1111"/>
      <c r="CF26" s="1111"/>
      <c r="CG26" s="1112"/>
      <c r="CH26" s="1085"/>
      <c r="CI26" s="1086"/>
      <c r="CJ26" s="1086"/>
      <c r="CK26" s="1086"/>
      <c r="CL26" s="1087"/>
      <c r="CM26" s="1085"/>
      <c r="CN26" s="1086"/>
      <c r="CO26" s="1086"/>
      <c r="CP26" s="1086"/>
      <c r="CQ26" s="1087"/>
      <c r="CR26" s="1085"/>
      <c r="CS26" s="1086"/>
      <c r="CT26" s="1086"/>
      <c r="CU26" s="1086"/>
      <c r="CV26" s="1087"/>
      <c r="CW26" s="1085"/>
      <c r="CX26" s="1086"/>
      <c r="CY26" s="1086"/>
      <c r="CZ26" s="1086"/>
      <c r="DA26" s="1087"/>
      <c r="DB26" s="1085"/>
      <c r="DC26" s="1086"/>
      <c r="DD26" s="1086"/>
      <c r="DE26" s="1086"/>
      <c r="DF26" s="1087"/>
      <c r="DG26" s="1085"/>
      <c r="DH26" s="1086"/>
      <c r="DI26" s="1086"/>
      <c r="DJ26" s="1086"/>
      <c r="DK26" s="1087"/>
      <c r="DL26" s="1085"/>
      <c r="DM26" s="1086"/>
      <c r="DN26" s="1086"/>
      <c r="DO26" s="1086"/>
      <c r="DP26" s="1087"/>
      <c r="DQ26" s="1085"/>
      <c r="DR26" s="1086"/>
      <c r="DS26" s="1086"/>
      <c r="DT26" s="1086"/>
      <c r="DU26" s="1087"/>
      <c r="DV26" s="1088"/>
      <c r="DW26" s="1089"/>
      <c r="DX26" s="1089"/>
      <c r="DY26" s="1089"/>
      <c r="DZ26" s="1090"/>
      <c r="EA26" s="247"/>
    </row>
    <row r="27" spans="1:131" s="248" customFormat="1" ht="26.25" customHeight="1" thickBot="1" x14ac:dyDescent="0.2">
      <c r="A27" s="1094"/>
      <c r="B27" s="1095"/>
      <c r="C27" s="1095"/>
      <c r="D27" s="1095"/>
      <c r="E27" s="1095"/>
      <c r="F27" s="1095"/>
      <c r="G27" s="1095"/>
      <c r="H27" s="1095"/>
      <c r="I27" s="1095"/>
      <c r="J27" s="1095"/>
      <c r="K27" s="1095"/>
      <c r="L27" s="1095"/>
      <c r="M27" s="1095"/>
      <c r="N27" s="1095"/>
      <c r="O27" s="1095"/>
      <c r="P27" s="1096"/>
      <c r="Q27" s="1100"/>
      <c r="R27" s="1101"/>
      <c r="S27" s="1101"/>
      <c r="T27" s="1101"/>
      <c r="U27" s="1102"/>
      <c r="V27" s="1100"/>
      <c r="W27" s="1101"/>
      <c r="X27" s="1101"/>
      <c r="Y27" s="1101"/>
      <c r="Z27" s="1102"/>
      <c r="AA27" s="1100"/>
      <c r="AB27" s="1101"/>
      <c r="AC27" s="1101"/>
      <c r="AD27" s="1101"/>
      <c r="AE27" s="1101"/>
      <c r="AF27" s="1157"/>
      <c r="AG27" s="1107"/>
      <c r="AH27" s="1107"/>
      <c r="AI27" s="1107"/>
      <c r="AJ27" s="1158"/>
      <c r="AK27" s="1101"/>
      <c r="AL27" s="1101"/>
      <c r="AM27" s="1101"/>
      <c r="AN27" s="1101"/>
      <c r="AO27" s="1102"/>
      <c r="AP27" s="1100"/>
      <c r="AQ27" s="1101"/>
      <c r="AR27" s="1101"/>
      <c r="AS27" s="1101"/>
      <c r="AT27" s="1102"/>
      <c r="AU27" s="1100"/>
      <c r="AV27" s="1101"/>
      <c r="AW27" s="1101"/>
      <c r="AX27" s="1101"/>
      <c r="AY27" s="1102"/>
      <c r="AZ27" s="1100"/>
      <c r="BA27" s="1101"/>
      <c r="BB27" s="1101"/>
      <c r="BC27" s="1101"/>
      <c r="BD27" s="1102"/>
      <c r="BE27" s="1100"/>
      <c r="BF27" s="1101"/>
      <c r="BG27" s="1101"/>
      <c r="BH27" s="1101"/>
      <c r="BI27" s="1114"/>
      <c r="BJ27" s="253"/>
      <c r="BK27" s="253"/>
      <c r="BL27" s="253"/>
      <c r="BM27" s="253"/>
      <c r="BN27" s="253"/>
      <c r="BO27" s="266"/>
      <c r="BP27" s="266"/>
      <c r="BQ27" s="263">
        <v>21</v>
      </c>
      <c r="BR27" s="264"/>
      <c r="BS27" s="1110"/>
      <c r="BT27" s="1111"/>
      <c r="BU27" s="1111"/>
      <c r="BV27" s="1111"/>
      <c r="BW27" s="1111"/>
      <c r="BX27" s="1111"/>
      <c r="BY27" s="1111"/>
      <c r="BZ27" s="1111"/>
      <c r="CA27" s="1111"/>
      <c r="CB27" s="1111"/>
      <c r="CC27" s="1111"/>
      <c r="CD27" s="1111"/>
      <c r="CE27" s="1111"/>
      <c r="CF27" s="1111"/>
      <c r="CG27" s="1112"/>
      <c r="CH27" s="1085"/>
      <c r="CI27" s="1086"/>
      <c r="CJ27" s="1086"/>
      <c r="CK27" s="1086"/>
      <c r="CL27" s="1087"/>
      <c r="CM27" s="1085"/>
      <c r="CN27" s="1086"/>
      <c r="CO27" s="1086"/>
      <c r="CP27" s="1086"/>
      <c r="CQ27" s="1087"/>
      <c r="CR27" s="1085"/>
      <c r="CS27" s="1086"/>
      <c r="CT27" s="1086"/>
      <c r="CU27" s="1086"/>
      <c r="CV27" s="1087"/>
      <c r="CW27" s="1085"/>
      <c r="CX27" s="1086"/>
      <c r="CY27" s="1086"/>
      <c r="CZ27" s="1086"/>
      <c r="DA27" s="1087"/>
      <c r="DB27" s="1085"/>
      <c r="DC27" s="1086"/>
      <c r="DD27" s="1086"/>
      <c r="DE27" s="1086"/>
      <c r="DF27" s="1087"/>
      <c r="DG27" s="1085"/>
      <c r="DH27" s="1086"/>
      <c r="DI27" s="1086"/>
      <c r="DJ27" s="1086"/>
      <c r="DK27" s="1087"/>
      <c r="DL27" s="1085"/>
      <c r="DM27" s="1086"/>
      <c r="DN27" s="1086"/>
      <c r="DO27" s="1086"/>
      <c r="DP27" s="1087"/>
      <c r="DQ27" s="1085"/>
      <c r="DR27" s="1086"/>
      <c r="DS27" s="1086"/>
      <c r="DT27" s="1086"/>
      <c r="DU27" s="1087"/>
      <c r="DV27" s="1088"/>
      <c r="DW27" s="1089"/>
      <c r="DX27" s="1089"/>
      <c r="DY27" s="1089"/>
      <c r="DZ27" s="1090"/>
      <c r="EA27" s="247"/>
    </row>
    <row r="28" spans="1:131" s="248" customFormat="1" ht="26.25" customHeight="1" thickTop="1" x14ac:dyDescent="0.15">
      <c r="A28" s="267">
        <v>1</v>
      </c>
      <c r="B28" s="1146" t="s">
        <v>399</v>
      </c>
      <c r="C28" s="1147"/>
      <c r="D28" s="1147"/>
      <c r="E28" s="1147"/>
      <c r="F28" s="1147"/>
      <c r="G28" s="1147"/>
      <c r="H28" s="1147"/>
      <c r="I28" s="1147"/>
      <c r="J28" s="1147"/>
      <c r="K28" s="1147"/>
      <c r="L28" s="1147"/>
      <c r="M28" s="1147"/>
      <c r="N28" s="1147"/>
      <c r="O28" s="1147"/>
      <c r="P28" s="1148"/>
      <c r="Q28" s="1149">
        <v>1340</v>
      </c>
      <c r="R28" s="1150"/>
      <c r="S28" s="1150"/>
      <c r="T28" s="1150"/>
      <c r="U28" s="1150"/>
      <c r="V28" s="1150">
        <v>1322</v>
      </c>
      <c r="W28" s="1150"/>
      <c r="X28" s="1150"/>
      <c r="Y28" s="1150"/>
      <c r="Z28" s="1150"/>
      <c r="AA28" s="1150">
        <v>18</v>
      </c>
      <c r="AB28" s="1150"/>
      <c r="AC28" s="1150"/>
      <c r="AD28" s="1150"/>
      <c r="AE28" s="1151"/>
      <c r="AF28" s="1152">
        <v>18</v>
      </c>
      <c r="AG28" s="1150"/>
      <c r="AH28" s="1150"/>
      <c r="AI28" s="1150"/>
      <c r="AJ28" s="1153"/>
      <c r="AK28" s="1154">
        <v>114</v>
      </c>
      <c r="AL28" s="1142"/>
      <c r="AM28" s="1142"/>
      <c r="AN28" s="1142"/>
      <c r="AO28" s="1142"/>
      <c r="AP28" s="1142" t="s">
        <v>571</v>
      </c>
      <c r="AQ28" s="1142"/>
      <c r="AR28" s="1142"/>
      <c r="AS28" s="1142"/>
      <c r="AT28" s="1142"/>
      <c r="AU28" s="1142" t="s">
        <v>571</v>
      </c>
      <c r="AV28" s="1142"/>
      <c r="AW28" s="1142"/>
      <c r="AX28" s="1142"/>
      <c r="AY28" s="1142"/>
      <c r="AZ28" s="1143" t="s">
        <v>127</v>
      </c>
      <c r="BA28" s="1143"/>
      <c r="BB28" s="1143"/>
      <c r="BC28" s="1143"/>
      <c r="BD28" s="1143"/>
      <c r="BE28" s="1144"/>
      <c r="BF28" s="1144"/>
      <c r="BG28" s="1144"/>
      <c r="BH28" s="1144"/>
      <c r="BI28" s="1145"/>
      <c r="BJ28" s="253"/>
      <c r="BK28" s="253"/>
      <c r="BL28" s="253"/>
      <c r="BM28" s="253"/>
      <c r="BN28" s="253"/>
      <c r="BO28" s="266"/>
      <c r="BP28" s="266"/>
      <c r="BQ28" s="263">
        <v>22</v>
      </c>
      <c r="BR28" s="264"/>
      <c r="BS28" s="1110"/>
      <c r="BT28" s="1111"/>
      <c r="BU28" s="1111"/>
      <c r="BV28" s="1111"/>
      <c r="BW28" s="1111"/>
      <c r="BX28" s="1111"/>
      <c r="BY28" s="1111"/>
      <c r="BZ28" s="1111"/>
      <c r="CA28" s="1111"/>
      <c r="CB28" s="1111"/>
      <c r="CC28" s="1111"/>
      <c r="CD28" s="1111"/>
      <c r="CE28" s="1111"/>
      <c r="CF28" s="1111"/>
      <c r="CG28" s="1112"/>
      <c r="CH28" s="1085"/>
      <c r="CI28" s="1086"/>
      <c r="CJ28" s="1086"/>
      <c r="CK28" s="1086"/>
      <c r="CL28" s="1087"/>
      <c r="CM28" s="1085"/>
      <c r="CN28" s="1086"/>
      <c r="CO28" s="1086"/>
      <c r="CP28" s="1086"/>
      <c r="CQ28" s="1087"/>
      <c r="CR28" s="1085"/>
      <c r="CS28" s="1086"/>
      <c r="CT28" s="1086"/>
      <c r="CU28" s="1086"/>
      <c r="CV28" s="1087"/>
      <c r="CW28" s="1085"/>
      <c r="CX28" s="1086"/>
      <c r="CY28" s="1086"/>
      <c r="CZ28" s="1086"/>
      <c r="DA28" s="1087"/>
      <c r="DB28" s="1085"/>
      <c r="DC28" s="1086"/>
      <c r="DD28" s="1086"/>
      <c r="DE28" s="1086"/>
      <c r="DF28" s="1087"/>
      <c r="DG28" s="1085"/>
      <c r="DH28" s="1086"/>
      <c r="DI28" s="1086"/>
      <c r="DJ28" s="1086"/>
      <c r="DK28" s="1087"/>
      <c r="DL28" s="1085"/>
      <c r="DM28" s="1086"/>
      <c r="DN28" s="1086"/>
      <c r="DO28" s="1086"/>
      <c r="DP28" s="1087"/>
      <c r="DQ28" s="1085"/>
      <c r="DR28" s="1086"/>
      <c r="DS28" s="1086"/>
      <c r="DT28" s="1086"/>
      <c r="DU28" s="1087"/>
      <c r="DV28" s="1088"/>
      <c r="DW28" s="1089"/>
      <c r="DX28" s="1089"/>
      <c r="DY28" s="1089"/>
      <c r="DZ28" s="1090"/>
      <c r="EA28" s="247"/>
    </row>
    <row r="29" spans="1:131" s="248" customFormat="1" ht="26.25" customHeight="1" x14ac:dyDescent="0.15">
      <c r="A29" s="267">
        <v>2</v>
      </c>
      <c r="B29" s="1133" t="s">
        <v>400</v>
      </c>
      <c r="C29" s="1134"/>
      <c r="D29" s="1134"/>
      <c r="E29" s="1134"/>
      <c r="F29" s="1134"/>
      <c r="G29" s="1134"/>
      <c r="H29" s="1134"/>
      <c r="I29" s="1134"/>
      <c r="J29" s="1134"/>
      <c r="K29" s="1134"/>
      <c r="L29" s="1134"/>
      <c r="M29" s="1134"/>
      <c r="N29" s="1134"/>
      <c r="O29" s="1134"/>
      <c r="P29" s="1135"/>
      <c r="Q29" s="1139">
        <v>1068</v>
      </c>
      <c r="R29" s="1140"/>
      <c r="S29" s="1140"/>
      <c r="T29" s="1140"/>
      <c r="U29" s="1140"/>
      <c r="V29" s="1140">
        <v>1068</v>
      </c>
      <c r="W29" s="1140"/>
      <c r="X29" s="1140"/>
      <c r="Y29" s="1140"/>
      <c r="Z29" s="1140"/>
      <c r="AA29" s="1140" t="s">
        <v>569</v>
      </c>
      <c r="AB29" s="1140"/>
      <c r="AC29" s="1140"/>
      <c r="AD29" s="1140"/>
      <c r="AE29" s="1141"/>
      <c r="AF29" s="1115" t="s">
        <v>401</v>
      </c>
      <c r="AG29" s="1116"/>
      <c r="AH29" s="1116"/>
      <c r="AI29" s="1116"/>
      <c r="AJ29" s="1117"/>
      <c r="AK29" s="1073">
        <v>135</v>
      </c>
      <c r="AL29" s="1064"/>
      <c r="AM29" s="1064"/>
      <c r="AN29" s="1064"/>
      <c r="AO29" s="1064"/>
      <c r="AP29" s="1064" t="s">
        <v>572</v>
      </c>
      <c r="AQ29" s="1064"/>
      <c r="AR29" s="1064"/>
      <c r="AS29" s="1064"/>
      <c r="AT29" s="1064"/>
      <c r="AU29" s="1064" t="s">
        <v>569</v>
      </c>
      <c r="AV29" s="1064"/>
      <c r="AW29" s="1064"/>
      <c r="AX29" s="1064"/>
      <c r="AY29" s="1064"/>
      <c r="AZ29" s="1138" t="s">
        <v>580</v>
      </c>
      <c r="BA29" s="1138"/>
      <c r="BB29" s="1138"/>
      <c r="BC29" s="1138"/>
      <c r="BD29" s="1138"/>
      <c r="BE29" s="1128"/>
      <c r="BF29" s="1128"/>
      <c r="BG29" s="1128"/>
      <c r="BH29" s="1128"/>
      <c r="BI29" s="1129"/>
      <c r="BJ29" s="253"/>
      <c r="BK29" s="253"/>
      <c r="BL29" s="253"/>
      <c r="BM29" s="253"/>
      <c r="BN29" s="253"/>
      <c r="BO29" s="266"/>
      <c r="BP29" s="266"/>
      <c r="BQ29" s="263">
        <v>23</v>
      </c>
      <c r="BR29" s="264"/>
      <c r="BS29" s="1110"/>
      <c r="BT29" s="1111"/>
      <c r="BU29" s="1111"/>
      <c r="BV29" s="1111"/>
      <c r="BW29" s="1111"/>
      <c r="BX29" s="1111"/>
      <c r="BY29" s="1111"/>
      <c r="BZ29" s="1111"/>
      <c r="CA29" s="1111"/>
      <c r="CB29" s="1111"/>
      <c r="CC29" s="1111"/>
      <c r="CD29" s="1111"/>
      <c r="CE29" s="1111"/>
      <c r="CF29" s="1111"/>
      <c r="CG29" s="1112"/>
      <c r="CH29" s="1085"/>
      <c r="CI29" s="1086"/>
      <c r="CJ29" s="1086"/>
      <c r="CK29" s="1086"/>
      <c r="CL29" s="1087"/>
      <c r="CM29" s="1085"/>
      <c r="CN29" s="1086"/>
      <c r="CO29" s="1086"/>
      <c r="CP29" s="1086"/>
      <c r="CQ29" s="1087"/>
      <c r="CR29" s="1085"/>
      <c r="CS29" s="1086"/>
      <c r="CT29" s="1086"/>
      <c r="CU29" s="1086"/>
      <c r="CV29" s="1087"/>
      <c r="CW29" s="1085"/>
      <c r="CX29" s="1086"/>
      <c r="CY29" s="1086"/>
      <c r="CZ29" s="1086"/>
      <c r="DA29" s="1087"/>
      <c r="DB29" s="1085"/>
      <c r="DC29" s="1086"/>
      <c r="DD29" s="1086"/>
      <c r="DE29" s="1086"/>
      <c r="DF29" s="1087"/>
      <c r="DG29" s="1085"/>
      <c r="DH29" s="1086"/>
      <c r="DI29" s="1086"/>
      <c r="DJ29" s="1086"/>
      <c r="DK29" s="1087"/>
      <c r="DL29" s="1085"/>
      <c r="DM29" s="1086"/>
      <c r="DN29" s="1086"/>
      <c r="DO29" s="1086"/>
      <c r="DP29" s="1087"/>
      <c r="DQ29" s="1085"/>
      <c r="DR29" s="1086"/>
      <c r="DS29" s="1086"/>
      <c r="DT29" s="1086"/>
      <c r="DU29" s="1087"/>
      <c r="DV29" s="1088"/>
      <c r="DW29" s="1089"/>
      <c r="DX29" s="1089"/>
      <c r="DY29" s="1089"/>
      <c r="DZ29" s="1090"/>
      <c r="EA29" s="247"/>
    </row>
    <row r="30" spans="1:131" s="248" customFormat="1" ht="26.25" customHeight="1" x14ac:dyDescent="0.15">
      <c r="A30" s="267">
        <v>3</v>
      </c>
      <c r="B30" s="1133" t="s">
        <v>402</v>
      </c>
      <c r="C30" s="1134"/>
      <c r="D30" s="1134"/>
      <c r="E30" s="1134"/>
      <c r="F30" s="1134"/>
      <c r="G30" s="1134"/>
      <c r="H30" s="1134"/>
      <c r="I30" s="1134"/>
      <c r="J30" s="1134"/>
      <c r="K30" s="1134"/>
      <c r="L30" s="1134"/>
      <c r="M30" s="1134"/>
      <c r="N30" s="1134"/>
      <c r="O30" s="1134"/>
      <c r="P30" s="1135"/>
      <c r="Q30" s="1139">
        <v>42</v>
      </c>
      <c r="R30" s="1140"/>
      <c r="S30" s="1140"/>
      <c r="T30" s="1140"/>
      <c r="U30" s="1140"/>
      <c r="V30" s="1140">
        <v>141</v>
      </c>
      <c r="W30" s="1140"/>
      <c r="X30" s="1140"/>
      <c r="Y30" s="1140"/>
      <c r="Z30" s="1140"/>
      <c r="AA30" s="1140">
        <v>1</v>
      </c>
      <c r="AB30" s="1140"/>
      <c r="AC30" s="1140"/>
      <c r="AD30" s="1140"/>
      <c r="AE30" s="1141"/>
      <c r="AF30" s="1115">
        <v>1</v>
      </c>
      <c r="AG30" s="1116"/>
      <c r="AH30" s="1116"/>
      <c r="AI30" s="1116"/>
      <c r="AJ30" s="1117"/>
      <c r="AK30" s="1073">
        <v>44</v>
      </c>
      <c r="AL30" s="1064"/>
      <c r="AM30" s="1064"/>
      <c r="AN30" s="1064"/>
      <c r="AO30" s="1064"/>
      <c r="AP30" s="1064" t="s">
        <v>569</v>
      </c>
      <c r="AQ30" s="1064"/>
      <c r="AR30" s="1064"/>
      <c r="AS30" s="1064"/>
      <c r="AT30" s="1064"/>
      <c r="AU30" s="1064" t="s">
        <v>569</v>
      </c>
      <c r="AV30" s="1064"/>
      <c r="AW30" s="1064"/>
      <c r="AX30" s="1064"/>
      <c r="AY30" s="1064"/>
      <c r="AZ30" s="1138" t="s">
        <v>580</v>
      </c>
      <c r="BA30" s="1138"/>
      <c r="BB30" s="1138"/>
      <c r="BC30" s="1138"/>
      <c r="BD30" s="1138"/>
      <c r="BE30" s="1128"/>
      <c r="BF30" s="1128"/>
      <c r="BG30" s="1128"/>
      <c r="BH30" s="1128"/>
      <c r="BI30" s="1129"/>
      <c r="BJ30" s="253"/>
      <c r="BK30" s="253"/>
      <c r="BL30" s="253"/>
      <c r="BM30" s="253"/>
      <c r="BN30" s="253"/>
      <c r="BO30" s="266"/>
      <c r="BP30" s="266"/>
      <c r="BQ30" s="263">
        <v>24</v>
      </c>
      <c r="BR30" s="264"/>
      <c r="BS30" s="1110"/>
      <c r="BT30" s="1111"/>
      <c r="BU30" s="1111"/>
      <c r="BV30" s="1111"/>
      <c r="BW30" s="1111"/>
      <c r="BX30" s="1111"/>
      <c r="BY30" s="1111"/>
      <c r="BZ30" s="1111"/>
      <c r="CA30" s="1111"/>
      <c r="CB30" s="1111"/>
      <c r="CC30" s="1111"/>
      <c r="CD30" s="1111"/>
      <c r="CE30" s="1111"/>
      <c r="CF30" s="1111"/>
      <c r="CG30" s="1112"/>
      <c r="CH30" s="1085"/>
      <c r="CI30" s="1086"/>
      <c r="CJ30" s="1086"/>
      <c r="CK30" s="1086"/>
      <c r="CL30" s="1087"/>
      <c r="CM30" s="1085"/>
      <c r="CN30" s="1086"/>
      <c r="CO30" s="1086"/>
      <c r="CP30" s="1086"/>
      <c r="CQ30" s="1087"/>
      <c r="CR30" s="1085"/>
      <c r="CS30" s="1086"/>
      <c r="CT30" s="1086"/>
      <c r="CU30" s="1086"/>
      <c r="CV30" s="1087"/>
      <c r="CW30" s="1085"/>
      <c r="CX30" s="1086"/>
      <c r="CY30" s="1086"/>
      <c r="CZ30" s="1086"/>
      <c r="DA30" s="1087"/>
      <c r="DB30" s="1085"/>
      <c r="DC30" s="1086"/>
      <c r="DD30" s="1086"/>
      <c r="DE30" s="1086"/>
      <c r="DF30" s="1087"/>
      <c r="DG30" s="1085"/>
      <c r="DH30" s="1086"/>
      <c r="DI30" s="1086"/>
      <c r="DJ30" s="1086"/>
      <c r="DK30" s="1087"/>
      <c r="DL30" s="1085"/>
      <c r="DM30" s="1086"/>
      <c r="DN30" s="1086"/>
      <c r="DO30" s="1086"/>
      <c r="DP30" s="1087"/>
      <c r="DQ30" s="1085"/>
      <c r="DR30" s="1086"/>
      <c r="DS30" s="1086"/>
      <c r="DT30" s="1086"/>
      <c r="DU30" s="1087"/>
      <c r="DV30" s="1088"/>
      <c r="DW30" s="1089"/>
      <c r="DX30" s="1089"/>
      <c r="DY30" s="1089"/>
      <c r="DZ30" s="1090"/>
      <c r="EA30" s="247"/>
    </row>
    <row r="31" spans="1:131" s="248" customFormat="1" ht="26.25" customHeight="1" x14ac:dyDescent="0.15">
      <c r="A31" s="267">
        <v>4</v>
      </c>
      <c r="B31" s="1133" t="s">
        <v>403</v>
      </c>
      <c r="C31" s="1134"/>
      <c r="D31" s="1134"/>
      <c r="E31" s="1134"/>
      <c r="F31" s="1134"/>
      <c r="G31" s="1134"/>
      <c r="H31" s="1134"/>
      <c r="I31" s="1134"/>
      <c r="J31" s="1134"/>
      <c r="K31" s="1134"/>
      <c r="L31" s="1134"/>
      <c r="M31" s="1134"/>
      <c r="N31" s="1134"/>
      <c r="O31" s="1134"/>
      <c r="P31" s="1135"/>
      <c r="Q31" s="1139">
        <v>84</v>
      </c>
      <c r="R31" s="1140"/>
      <c r="S31" s="1140"/>
      <c r="T31" s="1140"/>
      <c r="U31" s="1140"/>
      <c r="V31" s="1140">
        <v>81</v>
      </c>
      <c r="W31" s="1140"/>
      <c r="X31" s="1140"/>
      <c r="Y31" s="1140"/>
      <c r="Z31" s="1140"/>
      <c r="AA31" s="1140">
        <v>3</v>
      </c>
      <c r="AB31" s="1140"/>
      <c r="AC31" s="1140"/>
      <c r="AD31" s="1140"/>
      <c r="AE31" s="1141"/>
      <c r="AF31" s="1115">
        <v>3</v>
      </c>
      <c r="AG31" s="1116"/>
      <c r="AH31" s="1116"/>
      <c r="AI31" s="1116"/>
      <c r="AJ31" s="1117"/>
      <c r="AK31" s="1073" t="s">
        <v>569</v>
      </c>
      <c r="AL31" s="1064"/>
      <c r="AM31" s="1064"/>
      <c r="AN31" s="1064"/>
      <c r="AO31" s="1064"/>
      <c r="AP31" s="1064" t="s">
        <v>571</v>
      </c>
      <c r="AQ31" s="1064"/>
      <c r="AR31" s="1064"/>
      <c r="AS31" s="1064"/>
      <c r="AT31" s="1064"/>
      <c r="AU31" s="1064" t="s">
        <v>569</v>
      </c>
      <c r="AV31" s="1064"/>
      <c r="AW31" s="1064"/>
      <c r="AX31" s="1064"/>
      <c r="AY31" s="1064"/>
      <c r="AZ31" s="1138" t="s">
        <v>580</v>
      </c>
      <c r="BA31" s="1138"/>
      <c r="BB31" s="1138"/>
      <c r="BC31" s="1138"/>
      <c r="BD31" s="1138"/>
      <c r="BE31" s="1128"/>
      <c r="BF31" s="1128"/>
      <c r="BG31" s="1128"/>
      <c r="BH31" s="1128"/>
      <c r="BI31" s="1129"/>
      <c r="BJ31" s="253"/>
      <c r="BK31" s="253"/>
      <c r="BL31" s="253"/>
      <c r="BM31" s="253"/>
      <c r="BN31" s="253"/>
      <c r="BO31" s="266"/>
      <c r="BP31" s="266"/>
      <c r="BQ31" s="263">
        <v>25</v>
      </c>
      <c r="BR31" s="264"/>
      <c r="BS31" s="1110"/>
      <c r="BT31" s="1111"/>
      <c r="BU31" s="1111"/>
      <c r="BV31" s="1111"/>
      <c r="BW31" s="1111"/>
      <c r="BX31" s="1111"/>
      <c r="BY31" s="1111"/>
      <c r="BZ31" s="1111"/>
      <c r="CA31" s="1111"/>
      <c r="CB31" s="1111"/>
      <c r="CC31" s="1111"/>
      <c r="CD31" s="1111"/>
      <c r="CE31" s="1111"/>
      <c r="CF31" s="1111"/>
      <c r="CG31" s="1112"/>
      <c r="CH31" s="1085"/>
      <c r="CI31" s="1086"/>
      <c r="CJ31" s="1086"/>
      <c r="CK31" s="1086"/>
      <c r="CL31" s="1087"/>
      <c r="CM31" s="1085"/>
      <c r="CN31" s="1086"/>
      <c r="CO31" s="1086"/>
      <c r="CP31" s="1086"/>
      <c r="CQ31" s="1087"/>
      <c r="CR31" s="1085"/>
      <c r="CS31" s="1086"/>
      <c r="CT31" s="1086"/>
      <c r="CU31" s="1086"/>
      <c r="CV31" s="1087"/>
      <c r="CW31" s="1085"/>
      <c r="CX31" s="1086"/>
      <c r="CY31" s="1086"/>
      <c r="CZ31" s="1086"/>
      <c r="DA31" s="1087"/>
      <c r="DB31" s="1085"/>
      <c r="DC31" s="1086"/>
      <c r="DD31" s="1086"/>
      <c r="DE31" s="1086"/>
      <c r="DF31" s="1087"/>
      <c r="DG31" s="1085"/>
      <c r="DH31" s="1086"/>
      <c r="DI31" s="1086"/>
      <c r="DJ31" s="1086"/>
      <c r="DK31" s="1087"/>
      <c r="DL31" s="1085"/>
      <c r="DM31" s="1086"/>
      <c r="DN31" s="1086"/>
      <c r="DO31" s="1086"/>
      <c r="DP31" s="1087"/>
      <c r="DQ31" s="1085"/>
      <c r="DR31" s="1086"/>
      <c r="DS31" s="1086"/>
      <c r="DT31" s="1086"/>
      <c r="DU31" s="1087"/>
      <c r="DV31" s="1088"/>
      <c r="DW31" s="1089"/>
      <c r="DX31" s="1089"/>
      <c r="DY31" s="1089"/>
      <c r="DZ31" s="1090"/>
      <c r="EA31" s="247"/>
    </row>
    <row r="32" spans="1:131" s="248" customFormat="1" ht="26.25" customHeight="1" x14ac:dyDescent="0.15">
      <c r="A32" s="267">
        <v>5</v>
      </c>
      <c r="B32" s="1133" t="s">
        <v>404</v>
      </c>
      <c r="C32" s="1134"/>
      <c r="D32" s="1134"/>
      <c r="E32" s="1134"/>
      <c r="F32" s="1134"/>
      <c r="G32" s="1134"/>
      <c r="H32" s="1134"/>
      <c r="I32" s="1134"/>
      <c r="J32" s="1134"/>
      <c r="K32" s="1134"/>
      <c r="L32" s="1134"/>
      <c r="M32" s="1134"/>
      <c r="N32" s="1134"/>
      <c r="O32" s="1134"/>
      <c r="P32" s="1135"/>
      <c r="Q32" s="1139">
        <v>279</v>
      </c>
      <c r="R32" s="1140"/>
      <c r="S32" s="1140"/>
      <c r="T32" s="1140"/>
      <c r="U32" s="1140"/>
      <c r="V32" s="1140">
        <v>265</v>
      </c>
      <c r="W32" s="1140"/>
      <c r="X32" s="1140"/>
      <c r="Y32" s="1140"/>
      <c r="Z32" s="1140"/>
      <c r="AA32" s="1140">
        <v>14</v>
      </c>
      <c r="AB32" s="1140"/>
      <c r="AC32" s="1140"/>
      <c r="AD32" s="1140"/>
      <c r="AE32" s="1141"/>
      <c r="AF32" s="1115">
        <v>210</v>
      </c>
      <c r="AG32" s="1116"/>
      <c r="AH32" s="1116"/>
      <c r="AI32" s="1116"/>
      <c r="AJ32" s="1117"/>
      <c r="AK32" s="1073">
        <v>11</v>
      </c>
      <c r="AL32" s="1064"/>
      <c r="AM32" s="1064"/>
      <c r="AN32" s="1064"/>
      <c r="AO32" s="1064"/>
      <c r="AP32" s="1064">
        <v>1208</v>
      </c>
      <c r="AQ32" s="1064"/>
      <c r="AR32" s="1064"/>
      <c r="AS32" s="1064"/>
      <c r="AT32" s="1064"/>
      <c r="AU32" s="1064">
        <v>67</v>
      </c>
      <c r="AV32" s="1064"/>
      <c r="AW32" s="1064"/>
      <c r="AX32" s="1064"/>
      <c r="AY32" s="1064"/>
      <c r="AZ32" s="1138" t="s">
        <v>580</v>
      </c>
      <c r="BA32" s="1138"/>
      <c r="BB32" s="1138"/>
      <c r="BC32" s="1138"/>
      <c r="BD32" s="1138"/>
      <c r="BE32" s="1128" t="s">
        <v>405</v>
      </c>
      <c r="BF32" s="1128"/>
      <c r="BG32" s="1128"/>
      <c r="BH32" s="1128"/>
      <c r="BI32" s="1129"/>
      <c r="BJ32" s="253"/>
      <c r="BK32" s="253"/>
      <c r="BL32" s="253"/>
      <c r="BM32" s="253"/>
      <c r="BN32" s="253"/>
      <c r="BO32" s="266"/>
      <c r="BP32" s="266"/>
      <c r="BQ32" s="263">
        <v>26</v>
      </c>
      <c r="BR32" s="264"/>
      <c r="BS32" s="1110"/>
      <c r="BT32" s="1111"/>
      <c r="BU32" s="1111"/>
      <c r="BV32" s="1111"/>
      <c r="BW32" s="1111"/>
      <c r="BX32" s="1111"/>
      <c r="BY32" s="1111"/>
      <c r="BZ32" s="1111"/>
      <c r="CA32" s="1111"/>
      <c r="CB32" s="1111"/>
      <c r="CC32" s="1111"/>
      <c r="CD32" s="1111"/>
      <c r="CE32" s="1111"/>
      <c r="CF32" s="1111"/>
      <c r="CG32" s="1112"/>
      <c r="CH32" s="1085"/>
      <c r="CI32" s="1086"/>
      <c r="CJ32" s="1086"/>
      <c r="CK32" s="1086"/>
      <c r="CL32" s="1087"/>
      <c r="CM32" s="1085"/>
      <c r="CN32" s="1086"/>
      <c r="CO32" s="1086"/>
      <c r="CP32" s="1086"/>
      <c r="CQ32" s="1087"/>
      <c r="CR32" s="1085"/>
      <c r="CS32" s="1086"/>
      <c r="CT32" s="1086"/>
      <c r="CU32" s="1086"/>
      <c r="CV32" s="1087"/>
      <c r="CW32" s="1085"/>
      <c r="CX32" s="1086"/>
      <c r="CY32" s="1086"/>
      <c r="CZ32" s="1086"/>
      <c r="DA32" s="1087"/>
      <c r="DB32" s="1085"/>
      <c r="DC32" s="1086"/>
      <c r="DD32" s="1086"/>
      <c r="DE32" s="1086"/>
      <c r="DF32" s="1087"/>
      <c r="DG32" s="1085"/>
      <c r="DH32" s="1086"/>
      <c r="DI32" s="1086"/>
      <c r="DJ32" s="1086"/>
      <c r="DK32" s="1087"/>
      <c r="DL32" s="1085"/>
      <c r="DM32" s="1086"/>
      <c r="DN32" s="1086"/>
      <c r="DO32" s="1086"/>
      <c r="DP32" s="1087"/>
      <c r="DQ32" s="1085"/>
      <c r="DR32" s="1086"/>
      <c r="DS32" s="1086"/>
      <c r="DT32" s="1086"/>
      <c r="DU32" s="1087"/>
      <c r="DV32" s="1088"/>
      <c r="DW32" s="1089"/>
      <c r="DX32" s="1089"/>
      <c r="DY32" s="1089"/>
      <c r="DZ32" s="1090"/>
      <c r="EA32" s="247"/>
    </row>
    <row r="33" spans="1:131" s="248" customFormat="1" ht="26.25" customHeight="1" x14ac:dyDescent="0.15">
      <c r="A33" s="267">
        <v>6</v>
      </c>
      <c r="B33" s="1133" t="s">
        <v>406</v>
      </c>
      <c r="C33" s="1134"/>
      <c r="D33" s="1134"/>
      <c r="E33" s="1134"/>
      <c r="F33" s="1134"/>
      <c r="G33" s="1134"/>
      <c r="H33" s="1134"/>
      <c r="I33" s="1134"/>
      <c r="J33" s="1134"/>
      <c r="K33" s="1134"/>
      <c r="L33" s="1134"/>
      <c r="M33" s="1134"/>
      <c r="N33" s="1134"/>
      <c r="O33" s="1134"/>
      <c r="P33" s="1135"/>
      <c r="Q33" s="1139">
        <v>1201</v>
      </c>
      <c r="R33" s="1140"/>
      <c r="S33" s="1140"/>
      <c r="T33" s="1140"/>
      <c r="U33" s="1140"/>
      <c r="V33" s="1140">
        <v>1183</v>
      </c>
      <c r="W33" s="1140"/>
      <c r="X33" s="1140"/>
      <c r="Y33" s="1140"/>
      <c r="Z33" s="1140"/>
      <c r="AA33" s="1140">
        <v>18</v>
      </c>
      <c r="AB33" s="1140"/>
      <c r="AC33" s="1140"/>
      <c r="AD33" s="1140"/>
      <c r="AE33" s="1141"/>
      <c r="AF33" s="1115" t="s">
        <v>127</v>
      </c>
      <c r="AG33" s="1116"/>
      <c r="AH33" s="1116"/>
      <c r="AI33" s="1116"/>
      <c r="AJ33" s="1117"/>
      <c r="AK33" s="1073">
        <v>568</v>
      </c>
      <c r="AL33" s="1064"/>
      <c r="AM33" s="1064"/>
      <c r="AN33" s="1064"/>
      <c r="AO33" s="1064"/>
      <c r="AP33" s="1064">
        <v>834</v>
      </c>
      <c r="AQ33" s="1064"/>
      <c r="AR33" s="1064"/>
      <c r="AS33" s="1064"/>
      <c r="AT33" s="1064"/>
      <c r="AU33" s="1064">
        <v>696</v>
      </c>
      <c r="AV33" s="1064"/>
      <c r="AW33" s="1064"/>
      <c r="AX33" s="1064"/>
      <c r="AY33" s="1064"/>
      <c r="AZ33" s="1138" t="s">
        <v>580</v>
      </c>
      <c r="BA33" s="1138"/>
      <c r="BB33" s="1138"/>
      <c r="BC33" s="1138"/>
      <c r="BD33" s="1138"/>
      <c r="BE33" s="1128" t="s">
        <v>405</v>
      </c>
      <c r="BF33" s="1128"/>
      <c r="BG33" s="1128"/>
      <c r="BH33" s="1128"/>
      <c r="BI33" s="1129"/>
      <c r="BJ33" s="253"/>
      <c r="BK33" s="253"/>
      <c r="BL33" s="253"/>
      <c r="BM33" s="253"/>
      <c r="BN33" s="253"/>
      <c r="BO33" s="266"/>
      <c r="BP33" s="266"/>
      <c r="BQ33" s="263">
        <v>27</v>
      </c>
      <c r="BR33" s="264"/>
      <c r="BS33" s="1110"/>
      <c r="BT33" s="1111"/>
      <c r="BU33" s="1111"/>
      <c r="BV33" s="1111"/>
      <c r="BW33" s="1111"/>
      <c r="BX33" s="1111"/>
      <c r="BY33" s="1111"/>
      <c r="BZ33" s="1111"/>
      <c r="CA33" s="1111"/>
      <c r="CB33" s="1111"/>
      <c r="CC33" s="1111"/>
      <c r="CD33" s="1111"/>
      <c r="CE33" s="1111"/>
      <c r="CF33" s="1111"/>
      <c r="CG33" s="1112"/>
      <c r="CH33" s="1085"/>
      <c r="CI33" s="1086"/>
      <c r="CJ33" s="1086"/>
      <c r="CK33" s="1086"/>
      <c r="CL33" s="1087"/>
      <c r="CM33" s="1085"/>
      <c r="CN33" s="1086"/>
      <c r="CO33" s="1086"/>
      <c r="CP33" s="1086"/>
      <c r="CQ33" s="1087"/>
      <c r="CR33" s="1085"/>
      <c r="CS33" s="1086"/>
      <c r="CT33" s="1086"/>
      <c r="CU33" s="1086"/>
      <c r="CV33" s="1087"/>
      <c r="CW33" s="1085"/>
      <c r="CX33" s="1086"/>
      <c r="CY33" s="1086"/>
      <c r="CZ33" s="1086"/>
      <c r="DA33" s="1087"/>
      <c r="DB33" s="1085"/>
      <c r="DC33" s="1086"/>
      <c r="DD33" s="1086"/>
      <c r="DE33" s="1086"/>
      <c r="DF33" s="1087"/>
      <c r="DG33" s="1085"/>
      <c r="DH33" s="1086"/>
      <c r="DI33" s="1086"/>
      <c r="DJ33" s="1086"/>
      <c r="DK33" s="1087"/>
      <c r="DL33" s="1085"/>
      <c r="DM33" s="1086"/>
      <c r="DN33" s="1086"/>
      <c r="DO33" s="1086"/>
      <c r="DP33" s="1087"/>
      <c r="DQ33" s="1085"/>
      <c r="DR33" s="1086"/>
      <c r="DS33" s="1086"/>
      <c r="DT33" s="1086"/>
      <c r="DU33" s="1087"/>
      <c r="DV33" s="1088"/>
      <c r="DW33" s="1089"/>
      <c r="DX33" s="1089"/>
      <c r="DY33" s="1089"/>
      <c r="DZ33" s="1090"/>
      <c r="EA33" s="247"/>
    </row>
    <row r="34" spans="1:131" s="248" customFormat="1" ht="26.25" customHeight="1" x14ac:dyDescent="0.15">
      <c r="A34" s="267">
        <v>7</v>
      </c>
      <c r="B34" s="1133" t="s">
        <v>407</v>
      </c>
      <c r="C34" s="1134"/>
      <c r="D34" s="1134"/>
      <c r="E34" s="1134"/>
      <c r="F34" s="1134"/>
      <c r="G34" s="1134"/>
      <c r="H34" s="1134"/>
      <c r="I34" s="1134"/>
      <c r="J34" s="1134"/>
      <c r="K34" s="1134"/>
      <c r="L34" s="1134"/>
      <c r="M34" s="1134"/>
      <c r="N34" s="1134"/>
      <c r="O34" s="1134"/>
      <c r="P34" s="1135"/>
      <c r="Q34" s="1139">
        <v>102</v>
      </c>
      <c r="R34" s="1140"/>
      <c r="S34" s="1140"/>
      <c r="T34" s="1140"/>
      <c r="U34" s="1140"/>
      <c r="V34" s="1140">
        <v>102</v>
      </c>
      <c r="W34" s="1140"/>
      <c r="X34" s="1140"/>
      <c r="Y34" s="1140"/>
      <c r="Z34" s="1140"/>
      <c r="AA34" s="1140" t="s">
        <v>569</v>
      </c>
      <c r="AB34" s="1140"/>
      <c r="AC34" s="1140"/>
      <c r="AD34" s="1140"/>
      <c r="AE34" s="1141"/>
      <c r="AF34" s="1115" t="s">
        <v>127</v>
      </c>
      <c r="AG34" s="1116"/>
      <c r="AH34" s="1116"/>
      <c r="AI34" s="1116"/>
      <c r="AJ34" s="1117"/>
      <c r="AK34" s="1073">
        <v>30</v>
      </c>
      <c r="AL34" s="1064"/>
      <c r="AM34" s="1064"/>
      <c r="AN34" s="1064"/>
      <c r="AO34" s="1064"/>
      <c r="AP34" s="1064">
        <v>100</v>
      </c>
      <c r="AQ34" s="1064"/>
      <c r="AR34" s="1064"/>
      <c r="AS34" s="1064"/>
      <c r="AT34" s="1064"/>
      <c r="AU34" s="1064">
        <v>50</v>
      </c>
      <c r="AV34" s="1064"/>
      <c r="AW34" s="1064"/>
      <c r="AX34" s="1064"/>
      <c r="AY34" s="1064"/>
      <c r="AZ34" s="1138" t="s">
        <v>580</v>
      </c>
      <c r="BA34" s="1138"/>
      <c r="BB34" s="1138"/>
      <c r="BC34" s="1138"/>
      <c r="BD34" s="1138"/>
      <c r="BE34" s="1128" t="s">
        <v>408</v>
      </c>
      <c r="BF34" s="1128"/>
      <c r="BG34" s="1128"/>
      <c r="BH34" s="1128"/>
      <c r="BI34" s="1129"/>
      <c r="BJ34" s="253"/>
      <c r="BK34" s="253"/>
      <c r="BL34" s="253"/>
      <c r="BM34" s="253"/>
      <c r="BN34" s="253"/>
      <c r="BO34" s="266"/>
      <c r="BP34" s="266"/>
      <c r="BQ34" s="263">
        <v>28</v>
      </c>
      <c r="BR34" s="264"/>
      <c r="BS34" s="1110"/>
      <c r="BT34" s="1111"/>
      <c r="BU34" s="1111"/>
      <c r="BV34" s="1111"/>
      <c r="BW34" s="1111"/>
      <c r="BX34" s="1111"/>
      <c r="BY34" s="1111"/>
      <c r="BZ34" s="1111"/>
      <c r="CA34" s="1111"/>
      <c r="CB34" s="1111"/>
      <c r="CC34" s="1111"/>
      <c r="CD34" s="1111"/>
      <c r="CE34" s="1111"/>
      <c r="CF34" s="1111"/>
      <c r="CG34" s="1112"/>
      <c r="CH34" s="1085"/>
      <c r="CI34" s="1086"/>
      <c r="CJ34" s="1086"/>
      <c r="CK34" s="1086"/>
      <c r="CL34" s="1087"/>
      <c r="CM34" s="1085"/>
      <c r="CN34" s="1086"/>
      <c r="CO34" s="1086"/>
      <c r="CP34" s="1086"/>
      <c r="CQ34" s="1087"/>
      <c r="CR34" s="1085"/>
      <c r="CS34" s="1086"/>
      <c r="CT34" s="1086"/>
      <c r="CU34" s="1086"/>
      <c r="CV34" s="1087"/>
      <c r="CW34" s="1085"/>
      <c r="CX34" s="1086"/>
      <c r="CY34" s="1086"/>
      <c r="CZ34" s="1086"/>
      <c r="DA34" s="1087"/>
      <c r="DB34" s="1085"/>
      <c r="DC34" s="1086"/>
      <c r="DD34" s="1086"/>
      <c r="DE34" s="1086"/>
      <c r="DF34" s="1087"/>
      <c r="DG34" s="1085"/>
      <c r="DH34" s="1086"/>
      <c r="DI34" s="1086"/>
      <c r="DJ34" s="1086"/>
      <c r="DK34" s="1087"/>
      <c r="DL34" s="1085"/>
      <c r="DM34" s="1086"/>
      <c r="DN34" s="1086"/>
      <c r="DO34" s="1086"/>
      <c r="DP34" s="1087"/>
      <c r="DQ34" s="1085"/>
      <c r="DR34" s="1086"/>
      <c r="DS34" s="1086"/>
      <c r="DT34" s="1086"/>
      <c r="DU34" s="1087"/>
      <c r="DV34" s="1088"/>
      <c r="DW34" s="1089"/>
      <c r="DX34" s="1089"/>
      <c r="DY34" s="1089"/>
      <c r="DZ34" s="1090"/>
      <c r="EA34" s="247"/>
    </row>
    <row r="35" spans="1:131" s="248" customFormat="1" ht="26.25" customHeight="1" x14ac:dyDescent="0.15">
      <c r="A35" s="267">
        <v>8</v>
      </c>
      <c r="B35" s="1133" t="s">
        <v>409</v>
      </c>
      <c r="C35" s="1134"/>
      <c r="D35" s="1134"/>
      <c r="E35" s="1134"/>
      <c r="F35" s="1134"/>
      <c r="G35" s="1134"/>
      <c r="H35" s="1134"/>
      <c r="I35" s="1134"/>
      <c r="J35" s="1134"/>
      <c r="K35" s="1134"/>
      <c r="L35" s="1134"/>
      <c r="M35" s="1134"/>
      <c r="N35" s="1134"/>
      <c r="O35" s="1134"/>
      <c r="P35" s="1135"/>
      <c r="Q35" s="1139">
        <v>557</v>
      </c>
      <c r="R35" s="1140"/>
      <c r="S35" s="1140"/>
      <c r="T35" s="1140"/>
      <c r="U35" s="1140"/>
      <c r="V35" s="1140">
        <v>557</v>
      </c>
      <c r="W35" s="1140"/>
      <c r="X35" s="1140"/>
      <c r="Y35" s="1140"/>
      <c r="Z35" s="1140"/>
      <c r="AA35" s="1140" t="s">
        <v>570</v>
      </c>
      <c r="AB35" s="1140"/>
      <c r="AC35" s="1140"/>
      <c r="AD35" s="1140"/>
      <c r="AE35" s="1141"/>
      <c r="AF35" s="1115" t="s">
        <v>127</v>
      </c>
      <c r="AG35" s="1116"/>
      <c r="AH35" s="1116"/>
      <c r="AI35" s="1116"/>
      <c r="AJ35" s="1117"/>
      <c r="AK35" s="1073">
        <v>335</v>
      </c>
      <c r="AL35" s="1064"/>
      <c r="AM35" s="1064"/>
      <c r="AN35" s="1064"/>
      <c r="AO35" s="1064"/>
      <c r="AP35" s="1064">
        <v>3290</v>
      </c>
      <c r="AQ35" s="1064"/>
      <c r="AR35" s="1064"/>
      <c r="AS35" s="1064"/>
      <c r="AT35" s="1064"/>
      <c r="AU35" s="1064">
        <v>2720</v>
      </c>
      <c r="AV35" s="1064"/>
      <c r="AW35" s="1064"/>
      <c r="AX35" s="1064"/>
      <c r="AY35" s="1064"/>
      <c r="AZ35" s="1138" t="s">
        <v>580</v>
      </c>
      <c r="BA35" s="1138"/>
      <c r="BB35" s="1138"/>
      <c r="BC35" s="1138"/>
      <c r="BD35" s="1138"/>
      <c r="BE35" s="1128" t="s">
        <v>408</v>
      </c>
      <c r="BF35" s="1128"/>
      <c r="BG35" s="1128"/>
      <c r="BH35" s="1128"/>
      <c r="BI35" s="1129"/>
      <c r="BJ35" s="253"/>
      <c r="BK35" s="253"/>
      <c r="BL35" s="253"/>
      <c r="BM35" s="253"/>
      <c r="BN35" s="253"/>
      <c r="BO35" s="266"/>
      <c r="BP35" s="266"/>
      <c r="BQ35" s="263">
        <v>29</v>
      </c>
      <c r="BR35" s="264"/>
      <c r="BS35" s="1110"/>
      <c r="BT35" s="1111"/>
      <c r="BU35" s="1111"/>
      <c r="BV35" s="1111"/>
      <c r="BW35" s="1111"/>
      <c r="BX35" s="1111"/>
      <c r="BY35" s="1111"/>
      <c r="BZ35" s="1111"/>
      <c r="CA35" s="1111"/>
      <c r="CB35" s="1111"/>
      <c r="CC35" s="1111"/>
      <c r="CD35" s="1111"/>
      <c r="CE35" s="1111"/>
      <c r="CF35" s="1111"/>
      <c r="CG35" s="1112"/>
      <c r="CH35" s="1085"/>
      <c r="CI35" s="1086"/>
      <c r="CJ35" s="1086"/>
      <c r="CK35" s="1086"/>
      <c r="CL35" s="1087"/>
      <c r="CM35" s="1085"/>
      <c r="CN35" s="1086"/>
      <c r="CO35" s="1086"/>
      <c r="CP35" s="1086"/>
      <c r="CQ35" s="1087"/>
      <c r="CR35" s="1085"/>
      <c r="CS35" s="1086"/>
      <c r="CT35" s="1086"/>
      <c r="CU35" s="1086"/>
      <c r="CV35" s="1087"/>
      <c r="CW35" s="1085"/>
      <c r="CX35" s="1086"/>
      <c r="CY35" s="1086"/>
      <c r="CZ35" s="1086"/>
      <c r="DA35" s="1087"/>
      <c r="DB35" s="1085"/>
      <c r="DC35" s="1086"/>
      <c r="DD35" s="1086"/>
      <c r="DE35" s="1086"/>
      <c r="DF35" s="1087"/>
      <c r="DG35" s="1085"/>
      <c r="DH35" s="1086"/>
      <c r="DI35" s="1086"/>
      <c r="DJ35" s="1086"/>
      <c r="DK35" s="1087"/>
      <c r="DL35" s="1085"/>
      <c r="DM35" s="1086"/>
      <c r="DN35" s="1086"/>
      <c r="DO35" s="1086"/>
      <c r="DP35" s="1087"/>
      <c r="DQ35" s="1085"/>
      <c r="DR35" s="1086"/>
      <c r="DS35" s="1086"/>
      <c r="DT35" s="1086"/>
      <c r="DU35" s="1087"/>
      <c r="DV35" s="1088"/>
      <c r="DW35" s="1089"/>
      <c r="DX35" s="1089"/>
      <c r="DY35" s="1089"/>
      <c r="DZ35" s="1090"/>
      <c r="EA35" s="247"/>
    </row>
    <row r="36" spans="1:131" s="248" customFormat="1" ht="26.25" customHeight="1" x14ac:dyDescent="0.15">
      <c r="A36" s="267">
        <v>9</v>
      </c>
      <c r="B36" s="1133"/>
      <c r="C36" s="1134"/>
      <c r="D36" s="1134"/>
      <c r="E36" s="1134"/>
      <c r="F36" s="1134"/>
      <c r="G36" s="1134"/>
      <c r="H36" s="1134"/>
      <c r="I36" s="1134"/>
      <c r="J36" s="1134"/>
      <c r="K36" s="1134"/>
      <c r="L36" s="1134"/>
      <c r="M36" s="1134"/>
      <c r="N36" s="1134"/>
      <c r="O36" s="1134"/>
      <c r="P36" s="1135"/>
      <c r="Q36" s="1139"/>
      <c r="R36" s="1140"/>
      <c r="S36" s="1140"/>
      <c r="T36" s="1140"/>
      <c r="U36" s="1140"/>
      <c r="V36" s="1140"/>
      <c r="W36" s="1140"/>
      <c r="X36" s="1140"/>
      <c r="Y36" s="1140"/>
      <c r="Z36" s="1140"/>
      <c r="AA36" s="1140"/>
      <c r="AB36" s="1140"/>
      <c r="AC36" s="1140"/>
      <c r="AD36" s="1140"/>
      <c r="AE36" s="1141"/>
      <c r="AF36" s="1115"/>
      <c r="AG36" s="1116"/>
      <c r="AH36" s="1116"/>
      <c r="AI36" s="1116"/>
      <c r="AJ36" s="1117"/>
      <c r="AK36" s="1073"/>
      <c r="AL36" s="1064"/>
      <c r="AM36" s="1064"/>
      <c r="AN36" s="1064"/>
      <c r="AO36" s="1064"/>
      <c r="AP36" s="1064"/>
      <c r="AQ36" s="1064"/>
      <c r="AR36" s="1064"/>
      <c r="AS36" s="1064"/>
      <c r="AT36" s="1064"/>
      <c r="AU36" s="1064"/>
      <c r="AV36" s="1064"/>
      <c r="AW36" s="1064"/>
      <c r="AX36" s="1064"/>
      <c r="AY36" s="1064"/>
      <c r="AZ36" s="1138"/>
      <c r="BA36" s="1138"/>
      <c r="BB36" s="1138"/>
      <c r="BC36" s="1138"/>
      <c r="BD36" s="1138"/>
      <c r="BE36" s="1128"/>
      <c r="BF36" s="1128"/>
      <c r="BG36" s="1128"/>
      <c r="BH36" s="1128"/>
      <c r="BI36" s="1129"/>
      <c r="BJ36" s="253"/>
      <c r="BK36" s="253"/>
      <c r="BL36" s="253"/>
      <c r="BM36" s="253"/>
      <c r="BN36" s="253"/>
      <c r="BO36" s="266"/>
      <c r="BP36" s="266"/>
      <c r="BQ36" s="263">
        <v>30</v>
      </c>
      <c r="BR36" s="264"/>
      <c r="BS36" s="1110"/>
      <c r="BT36" s="1111"/>
      <c r="BU36" s="1111"/>
      <c r="BV36" s="1111"/>
      <c r="BW36" s="1111"/>
      <c r="BX36" s="1111"/>
      <c r="BY36" s="1111"/>
      <c r="BZ36" s="1111"/>
      <c r="CA36" s="1111"/>
      <c r="CB36" s="1111"/>
      <c r="CC36" s="1111"/>
      <c r="CD36" s="1111"/>
      <c r="CE36" s="1111"/>
      <c r="CF36" s="1111"/>
      <c r="CG36" s="1112"/>
      <c r="CH36" s="1085"/>
      <c r="CI36" s="1086"/>
      <c r="CJ36" s="1086"/>
      <c r="CK36" s="1086"/>
      <c r="CL36" s="1087"/>
      <c r="CM36" s="1085"/>
      <c r="CN36" s="1086"/>
      <c r="CO36" s="1086"/>
      <c r="CP36" s="1086"/>
      <c r="CQ36" s="1087"/>
      <c r="CR36" s="1085"/>
      <c r="CS36" s="1086"/>
      <c r="CT36" s="1086"/>
      <c r="CU36" s="1086"/>
      <c r="CV36" s="1087"/>
      <c r="CW36" s="1085"/>
      <c r="CX36" s="1086"/>
      <c r="CY36" s="1086"/>
      <c r="CZ36" s="1086"/>
      <c r="DA36" s="1087"/>
      <c r="DB36" s="1085"/>
      <c r="DC36" s="1086"/>
      <c r="DD36" s="1086"/>
      <c r="DE36" s="1086"/>
      <c r="DF36" s="1087"/>
      <c r="DG36" s="1085"/>
      <c r="DH36" s="1086"/>
      <c r="DI36" s="1086"/>
      <c r="DJ36" s="1086"/>
      <c r="DK36" s="1087"/>
      <c r="DL36" s="1085"/>
      <c r="DM36" s="1086"/>
      <c r="DN36" s="1086"/>
      <c r="DO36" s="1086"/>
      <c r="DP36" s="1087"/>
      <c r="DQ36" s="1085"/>
      <c r="DR36" s="1086"/>
      <c r="DS36" s="1086"/>
      <c r="DT36" s="1086"/>
      <c r="DU36" s="1087"/>
      <c r="DV36" s="1088"/>
      <c r="DW36" s="1089"/>
      <c r="DX36" s="1089"/>
      <c r="DY36" s="1089"/>
      <c r="DZ36" s="1090"/>
      <c r="EA36" s="247"/>
    </row>
    <row r="37" spans="1:131" s="248" customFormat="1" ht="26.25" customHeight="1" x14ac:dyDescent="0.15">
      <c r="A37" s="267">
        <v>10</v>
      </c>
      <c r="B37" s="1133"/>
      <c r="C37" s="1134"/>
      <c r="D37" s="1134"/>
      <c r="E37" s="1134"/>
      <c r="F37" s="1134"/>
      <c r="G37" s="1134"/>
      <c r="H37" s="1134"/>
      <c r="I37" s="1134"/>
      <c r="J37" s="1134"/>
      <c r="K37" s="1134"/>
      <c r="L37" s="1134"/>
      <c r="M37" s="1134"/>
      <c r="N37" s="1134"/>
      <c r="O37" s="1134"/>
      <c r="P37" s="1135"/>
      <c r="Q37" s="1139"/>
      <c r="R37" s="1140"/>
      <c r="S37" s="1140"/>
      <c r="T37" s="1140"/>
      <c r="U37" s="1140"/>
      <c r="V37" s="1140"/>
      <c r="W37" s="1140"/>
      <c r="X37" s="1140"/>
      <c r="Y37" s="1140"/>
      <c r="Z37" s="1140"/>
      <c r="AA37" s="1140"/>
      <c r="AB37" s="1140"/>
      <c r="AC37" s="1140"/>
      <c r="AD37" s="1140"/>
      <c r="AE37" s="1141"/>
      <c r="AF37" s="1115"/>
      <c r="AG37" s="1116"/>
      <c r="AH37" s="1116"/>
      <c r="AI37" s="1116"/>
      <c r="AJ37" s="1117"/>
      <c r="AK37" s="1073"/>
      <c r="AL37" s="1064"/>
      <c r="AM37" s="1064"/>
      <c r="AN37" s="1064"/>
      <c r="AO37" s="1064"/>
      <c r="AP37" s="1064"/>
      <c r="AQ37" s="1064"/>
      <c r="AR37" s="1064"/>
      <c r="AS37" s="1064"/>
      <c r="AT37" s="1064"/>
      <c r="AU37" s="1064"/>
      <c r="AV37" s="1064"/>
      <c r="AW37" s="1064"/>
      <c r="AX37" s="1064"/>
      <c r="AY37" s="1064"/>
      <c r="AZ37" s="1138"/>
      <c r="BA37" s="1138"/>
      <c r="BB37" s="1138"/>
      <c r="BC37" s="1138"/>
      <c r="BD37" s="1138"/>
      <c r="BE37" s="1128"/>
      <c r="BF37" s="1128"/>
      <c r="BG37" s="1128"/>
      <c r="BH37" s="1128"/>
      <c r="BI37" s="1129"/>
      <c r="BJ37" s="253"/>
      <c r="BK37" s="253"/>
      <c r="BL37" s="253"/>
      <c r="BM37" s="253"/>
      <c r="BN37" s="253"/>
      <c r="BO37" s="266"/>
      <c r="BP37" s="266"/>
      <c r="BQ37" s="263">
        <v>31</v>
      </c>
      <c r="BR37" s="264"/>
      <c r="BS37" s="1110"/>
      <c r="BT37" s="1111"/>
      <c r="BU37" s="1111"/>
      <c r="BV37" s="1111"/>
      <c r="BW37" s="1111"/>
      <c r="BX37" s="1111"/>
      <c r="BY37" s="1111"/>
      <c r="BZ37" s="1111"/>
      <c r="CA37" s="1111"/>
      <c r="CB37" s="1111"/>
      <c r="CC37" s="1111"/>
      <c r="CD37" s="1111"/>
      <c r="CE37" s="1111"/>
      <c r="CF37" s="1111"/>
      <c r="CG37" s="1112"/>
      <c r="CH37" s="1085"/>
      <c r="CI37" s="1086"/>
      <c r="CJ37" s="1086"/>
      <c r="CK37" s="1086"/>
      <c r="CL37" s="1087"/>
      <c r="CM37" s="1085"/>
      <c r="CN37" s="1086"/>
      <c r="CO37" s="1086"/>
      <c r="CP37" s="1086"/>
      <c r="CQ37" s="1087"/>
      <c r="CR37" s="1085"/>
      <c r="CS37" s="1086"/>
      <c r="CT37" s="1086"/>
      <c r="CU37" s="1086"/>
      <c r="CV37" s="1087"/>
      <c r="CW37" s="1085"/>
      <c r="CX37" s="1086"/>
      <c r="CY37" s="1086"/>
      <c r="CZ37" s="1086"/>
      <c r="DA37" s="1087"/>
      <c r="DB37" s="1085"/>
      <c r="DC37" s="1086"/>
      <c r="DD37" s="1086"/>
      <c r="DE37" s="1086"/>
      <c r="DF37" s="1087"/>
      <c r="DG37" s="1085"/>
      <c r="DH37" s="1086"/>
      <c r="DI37" s="1086"/>
      <c r="DJ37" s="1086"/>
      <c r="DK37" s="1087"/>
      <c r="DL37" s="1085"/>
      <c r="DM37" s="1086"/>
      <c r="DN37" s="1086"/>
      <c r="DO37" s="1086"/>
      <c r="DP37" s="1087"/>
      <c r="DQ37" s="1085"/>
      <c r="DR37" s="1086"/>
      <c r="DS37" s="1086"/>
      <c r="DT37" s="1086"/>
      <c r="DU37" s="1087"/>
      <c r="DV37" s="1088"/>
      <c r="DW37" s="1089"/>
      <c r="DX37" s="1089"/>
      <c r="DY37" s="1089"/>
      <c r="DZ37" s="1090"/>
      <c r="EA37" s="247"/>
    </row>
    <row r="38" spans="1:131" s="248" customFormat="1" ht="26.25" customHeight="1" x14ac:dyDescent="0.15">
      <c r="A38" s="267">
        <v>11</v>
      </c>
      <c r="B38" s="1133"/>
      <c r="C38" s="1134"/>
      <c r="D38" s="1134"/>
      <c r="E38" s="1134"/>
      <c r="F38" s="1134"/>
      <c r="G38" s="1134"/>
      <c r="H38" s="1134"/>
      <c r="I38" s="1134"/>
      <c r="J38" s="1134"/>
      <c r="K38" s="1134"/>
      <c r="L38" s="1134"/>
      <c r="M38" s="1134"/>
      <c r="N38" s="1134"/>
      <c r="O38" s="1134"/>
      <c r="P38" s="1135"/>
      <c r="Q38" s="1139"/>
      <c r="R38" s="1140"/>
      <c r="S38" s="1140"/>
      <c r="T38" s="1140"/>
      <c r="U38" s="1140"/>
      <c r="V38" s="1140"/>
      <c r="W38" s="1140"/>
      <c r="X38" s="1140"/>
      <c r="Y38" s="1140"/>
      <c r="Z38" s="1140"/>
      <c r="AA38" s="1140"/>
      <c r="AB38" s="1140"/>
      <c r="AC38" s="1140"/>
      <c r="AD38" s="1140"/>
      <c r="AE38" s="1141"/>
      <c r="AF38" s="1115"/>
      <c r="AG38" s="1116"/>
      <c r="AH38" s="1116"/>
      <c r="AI38" s="1116"/>
      <c r="AJ38" s="1117"/>
      <c r="AK38" s="1073"/>
      <c r="AL38" s="1064"/>
      <c r="AM38" s="1064"/>
      <c r="AN38" s="1064"/>
      <c r="AO38" s="1064"/>
      <c r="AP38" s="1064"/>
      <c r="AQ38" s="1064"/>
      <c r="AR38" s="1064"/>
      <c r="AS38" s="1064"/>
      <c r="AT38" s="1064"/>
      <c r="AU38" s="1064"/>
      <c r="AV38" s="1064"/>
      <c r="AW38" s="1064"/>
      <c r="AX38" s="1064"/>
      <c r="AY38" s="1064"/>
      <c r="AZ38" s="1138"/>
      <c r="BA38" s="1138"/>
      <c r="BB38" s="1138"/>
      <c r="BC38" s="1138"/>
      <c r="BD38" s="1138"/>
      <c r="BE38" s="1128"/>
      <c r="BF38" s="1128"/>
      <c r="BG38" s="1128"/>
      <c r="BH38" s="1128"/>
      <c r="BI38" s="1129"/>
      <c r="BJ38" s="253"/>
      <c r="BK38" s="253"/>
      <c r="BL38" s="253"/>
      <c r="BM38" s="253"/>
      <c r="BN38" s="253"/>
      <c r="BO38" s="266"/>
      <c r="BP38" s="266"/>
      <c r="BQ38" s="263">
        <v>32</v>
      </c>
      <c r="BR38" s="264"/>
      <c r="BS38" s="1110"/>
      <c r="BT38" s="1111"/>
      <c r="BU38" s="1111"/>
      <c r="BV38" s="1111"/>
      <c r="BW38" s="1111"/>
      <c r="BX38" s="1111"/>
      <c r="BY38" s="1111"/>
      <c r="BZ38" s="1111"/>
      <c r="CA38" s="1111"/>
      <c r="CB38" s="1111"/>
      <c r="CC38" s="1111"/>
      <c r="CD38" s="1111"/>
      <c r="CE38" s="1111"/>
      <c r="CF38" s="1111"/>
      <c r="CG38" s="1112"/>
      <c r="CH38" s="1085"/>
      <c r="CI38" s="1086"/>
      <c r="CJ38" s="1086"/>
      <c r="CK38" s="1086"/>
      <c r="CL38" s="1087"/>
      <c r="CM38" s="1085"/>
      <c r="CN38" s="1086"/>
      <c r="CO38" s="1086"/>
      <c r="CP38" s="1086"/>
      <c r="CQ38" s="1087"/>
      <c r="CR38" s="1085"/>
      <c r="CS38" s="1086"/>
      <c r="CT38" s="1086"/>
      <c r="CU38" s="1086"/>
      <c r="CV38" s="1087"/>
      <c r="CW38" s="1085"/>
      <c r="CX38" s="1086"/>
      <c r="CY38" s="1086"/>
      <c r="CZ38" s="1086"/>
      <c r="DA38" s="1087"/>
      <c r="DB38" s="1085"/>
      <c r="DC38" s="1086"/>
      <c r="DD38" s="1086"/>
      <c r="DE38" s="1086"/>
      <c r="DF38" s="1087"/>
      <c r="DG38" s="1085"/>
      <c r="DH38" s="1086"/>
      <c r="DI38" s="1086"/>
      <c r="DJ38" s="1086"/>
      <c r="DK38" s="1087"/>
      <c r="DL38" s="1085"/>
      <c r="DM38" s="1086"/>
      <c r="DN38" s="1086"/>
      <c r="DO38" s="1086"/>
      <c r="DP38" s="1087"/>
      <c r="DQ38" s="1085"/>
      <c r="DR38" s="1086"/>
      <c r="DS38" s="1086"/>
      <c r="DT38" s="1086"/>
      <c r="DU38" s="1087"/>
      <c r="DV38" s="1088"/>
      <c r="DW38" s="1089"/>
      <c r="DX38" s="1089"/>
      <c r="DY38" s="1089"/>
      <c r="DZ38" s="1090"/>
      <c r="EA38" s="247"/>
    </row>
    <row r="39" spans="1:131" s="248" customFormat="1" ht="26.25" customHeight="1" x14ac:dyDescent="0.15">
      <c r="A39" s="267">
        <v>12</v>
      </c>
      <c r="B39" s="1133"/>
      <c r="C39" s="1134"/>
      <c r="D39" s="1134"/>
      <c r="E39" s="1134"/>
      <c r="F39" s="1134"/>
      <c r="G39" s="1134"/>
      <c r="H39" s="1134"/>
      <c r="I39" s="1134"/>
      <c r="J39" s="1134"/>
      <c r="K39" s="1134"/>
      <c r="L39" s="1134"/>
      <c r="M39" s="1134"/>
      <c r="N39" s="1134"/>
      <c r="O39" s="1134"/>
      <c r="P39" s="1135"/>
      <c r="Q39" s="1139"/>
      <c r="R39" s="1140"/>
      <c r="S39" s="1140"/>
      <c r="T39" s="1140"/>
      <c r="U39" s="1140"/>
      <c r="V39" s="1140"/>
      <c r="W39" s="1140"/>
      <c r="X39" s="1140"/>
      <c r="Y39" s="1140"/>
      <c r="Z39" s="1140"/>
      <c r="AA39" s="1140"/>
      <c r="AB39" s="1140"/>
      <c r="AC39" s="1140"/>
      <c r="AD39" s="1140"/>
      <c r="AE39" s="1141"/>
      <c r="AF39" s="1115"/>
      <c r="AG39" s="1116"/>
      <c r="AH39" s="1116"/>
      <c r="AI39" s="1116"/>
      <c r="AJ39" s="1117"/>
      <c r="AK39" s="1073"/>
      <c r="AL39" s="1064"/>
      <c r="AM39" s="1064"/>
      <c r="AN39" s="1064"/>
      <c r="AO39" s="1064"/>
      <c r="AP39" s="1064"/>
      <c r="AQ39" s="1064"/>
      <c r="AR39" s="1064"/>
      <c r="AS39" s="1064"/>
      <c r="AT39" s="1064"/>
      <c r="AU39" s="1064"/>
      <c r="AV39" s="1064"/>
      <c r="AW39" s="1064"/>
      <c r="AX39" s="1064"/>
      <c r="AY39" s="1064"/>
      <c r="AZ39" s="1138"/>
      <c r="BA39" s="1138"/>
      <c r="BB39" s="1138"/>
      <c r="BC39" s="1138"/>
      <c r="BD39" s="1138"/>
      <c r="BE39" s="1128"/>
      <c r="BF39" s="1128"/>
      <c r="BG39" s="1128"/>
      <c r="BH39" s="1128"/>
      <c r="BI39" s="1129"/>
      <c r="BJ39" s="253"/>
      <c r="BK39" s="253"/>
      <c r="BL39" s="253"/>
      <c r="BM39" s="253"/>
      <c r="BN39" s="253"/>
      <c r="BO39" s="266"/>
      <c r="BP39" s="266"/>
      <c r="BQ39" s="263">
        <v>33</v>
      </c>
      <c r="BR39" s="264"/>
      <c r="BS39" s="1110"/>
      <c r="BT39" s="1111"/>
      <c r="BU39" s="1111"/>
      <c r="BV39" s="1111"/>
      <c r="BW39" s="1111"/>
      <c r="BX39" s="1111"/>
      <c r="BY39" s="1111"/>
      <c r="BZ39" s="1111"/>
      <c r="CA39" s="1111"/>
      <c r="CB39" s="1111"/>
      <c r="CC39" s="1111"/>
      <c r="CD39" s="1111"/>
      <c r="CE39" s="1111"/>
      <c r="CF39" s="1111"/>
      <c r="CG39" s="1112"/>
      <c r="CH39" s="1085"/>
      <c r="CI39" s="1086"/>
      <c r="CJ39" s="1086"/>
      <c r="CK39" s="1086"/>
      <c r="CL39" s="1087"/>
      <c r="CM39" s="1085"/>
      <c r="CN39" s="1086"/>
      <c r="CO39" s="1086"/>
      <c r="CP39" s="1086"/>
      <c r="CQ39" s="1087"/>
      <c r="CR39" s="1085"/>
      <c r="CS39" s="1086"/>
      <c r="CT39" s="1086"/>
      <c r="CU39" s="1086"/>
      <c r="CV39" s="1087"/>
      <c r="CW39" s="1085"/>
      <c r="CX39" s="1086"/>
      <c r="CY39" s="1086"/>
      <c r="CZ39" s="1086"/>
      <c r="DA39" s="1087"/>
      <c r="DB39" s="1085"/>
      <c r="DC39" s="1086"/>
      <c r="DD39" s="1086"/>
      <c r="DE39" s="1086"/>
      <c r="DF39" s="1087"/>
      <c r="DG39" s="1085"/>
      <c r="DH39" s="1086"/>
      <c r="DI39" s="1086"/>
      <c r="DJ39" s="1086"/>
      <c r="DK39" s="1087"/>
      <c r="DL39" s="1085"/>
      <c r="DM39" s="1086"/>
      <c r="DN39" s="1086"/>
      <c r="DO39" s="1086"/>
      <c r="DP39" s="1087"/>
      <c r="DQ39" s="1085"/>
      <c r="DR39" s="1086"/>
      <c r="DS39" s="1086"/>
      <c r="DT39" s="1086"/>
      <c r="DU39" s="1087"/>
      <c r="DV39" s="1088"/>
      <c r="DW39" s="1089"/>
      <c r="DX39" s="1089"/>
      <c r="DY39" s="1089"/>
      <c r="DZ39" s="1090"/>
      <c r="EA39" s="247"/>
    </row>
    <row r="40" spans="1:131" s="248" customFormat="1" ht="26.25" customHeight="1" x14ac:dyDescent="0.15">
      <c r="A40" s="262">
        <v>13</v>
      </c>
      <c r="B40" s="1133"/>
      <c r="C40" s="1134"/>
      <c r="D40" s="1134"/>
      <c r="E40" s="1134"/>
      <c r="F40" s="1134"/>
      <c r="G40" s="1134"/>
      <c r="H40" s="1134"/>
      <c r="I40" s="1134"/>
      <c r="J40" s="1134"/>
      <c r="K40" s="1134"/>
      <c r="L40" s="1134"/>
      <c r="M40" s="1134"/>
      <c r="N40" s="1134"/>
      <c r="O40" s="1134"/>
      <c r="P40" s="1135"/>
      <c r="Q40" s="1139"/>
      <c r="R40" s="1140"/>
      <c r="S40" s="1140"/>
      <c r="T40" s="1140"/>
      <c r="U40" s="1140"/>
      <c r="V40" s="1140"/>
      <c r="W40" s="1140"/>
      <c r="X40" s="1140"/>
      <c r="Y40" s="1140"/>
      <c r="Z40" s="1140"/>
      <c r="AA40" s="1140"/>
      <c r="AB40" s="1140"/>
      <c r="AC40" s="1140"/>
      <c r="AD40" s="1140"/>
      <c r="AE40" s="1141"/>
      <c r="AF40" s="1115"/>
      <c r="AG40" s="1116"/>
      <c r="AH40" s="1116"/>
      <c r="AI40" s="1116"/>
      <c r="AJ40" s="1117"/>
      <c r="AK40" s="1073"/>
      <c r="AL40" s="1064"/>
      <c r="AM40" s="1064"/>
      <c r="AN40" s="1064"/>
      <c r="AO40" s="1064"/>
      <c r="AP40" s="1064"/>
      <c r="AQ40" s="1064"/>
      <c r="AR40" s="1064"/>
      <c r="AS40" s="1064"/>
      <c r="AT40" s="1064"/>
      <c r="AU40" s="1064"/>
      <c r="AV40" s="1064"/>
      <c r="AW40" s="1064"/>
      <c r="AX40" s="1064"/>
      <c r="AY40" s="1064"/>
      <c r="AZ40" s="1138"/>
      <c r="BA40" s="1138"/>
      <c r="BB40" s="1138"/>
      <c r="BC40" s="1138"/>
      <c r="BD40" s="1138"/>
      <c r="BE40" s="1128"/>
      <c r="BF40" s="1128"/>
      <c r="BG40" s="1128"/>
      <c r="BH40" s="1128"/>
      <c r="BI40" s="1129"/>
      <c r="BJ40" s="253"/>
      <c r="BK40" s="253"/>
      <c r="BL40" s="253"/>
      <c r="BM40" s="253"/>
      <c r="BN40" s="253"/>
      <c r="BO40" s="266"/>
      <c r="BP40" s="266"/>
      <c r="BQ40" s="263">
        <v>34</v>
      </c>
      <c r="BR40" s="264"/>
      <c r="BS40" s="1110"/>
      <c r="BT40" s="1111"/>
      <c r="BU40" s="1111"/>
      <c r="BV40" s="1111"/>
      <c r="BW40" s="1111"/>
      <c r="BX40" s="1111"/>
      <c r="BY40" s="1111"/>
      <c r="BZ40" s="1111"/>
      <c r="CA40" s="1111"/>
      <c r="CB40" s="1111"/>
      <c r="CC40" s="1111"/>
      <c r="CD40" s="1111"/>
      <c r="CE40" s="1111"/>
      <c r="CF40" s="1111"/>
      <c r="CG40" s="1112"/>
      <c r="CH40" s="1085"/>
      <c r="CI40" s="1086"/>
      <c r="CJ40" s="1086"/>
      <c r="CK40" s="1086"/>
      <c r="CL40" s="1087"/>
      <c r="CM40" s="1085"/>
      <c r="CN40" s="1086"/>
      <c r="CO40" s="1086"/>
      <c r="CP40" s="1086"/>
      <c r="CQ40" s="1087"/>
      <c r="CR40" s="1085"/>
      <c r="CS40" s="1086"/>
      <c r="CT40" s="1086"/>
      <c r="CU40" s="1086"/>
      <c r="CV40" s="1087"/>
      <c r="CW40" s="1085"/>
      <c r="CX40" s="1086"/>
      <c r="CY40" s="1086"/>
      <c r="CZ40" s="1086"/>
      <c r="DA40" s="1087"/>
      <c r="DB40" s="1085"/>
      <c r="DC40" s="1086"/>
      <c r="DD40" s="1086"/>
      <c r="DE40" s="1086"/>
      <c r="DF40" s="1087"/>
      <c r="DG40" s="1085"/>
      <c r="DH40" s="1086"/>
      <c r="DI40" s="1086"/>
      <c r="DJ40" s="1086"/>
      <c r="DK40" s="1087"/>
      <c r="DL40" s="1085"/>
      <c r="DM40" s="1086"/>
      <c r="DN40" s="1086"/>
      <c r="DO40" s="1086"/>
      <c r="DP40" s="1087"/>
      <c r="DQ40" s="1085"/>
      <c r="DR40" s="1086"/>
      <c r="DS40" s="1086"/>
      <c r="DT40" s="1086"/>
      <c r="DU40" s="1087"/>
      <c r="DV40" s="1088"/>
      <c r="DW40" s="1089"/>
      <c r="DX40" s="1089"/>
      <c r="DY40" s="1089"/>
      <c r="DZ40" s="1090"/>
      <c r="EA40" s="247"/>
    </row>
    <row r="41" spans="1:131" s="248" customFormat="1" ht="26.25" customHeight="1" x14ac:dyDescent="0.15">
      <c r="A41" s="262">
        <v>14</v>
      </c>
      <c r="B41" s="1133"/>
      <c r="C41" s="1134"/>
      <c r="D41" s="1134"/>
      <c r="E41" s="1134"/>
      <c r="F41" s="1134"/>
      <c r="G41" s="1134"/>
      <c r="H41" s="1134"/>
      <c r="I41" s="1134"/>
      <c r="J41" s="1134"/>
      <c r="K41" s="1134"/>
      <c r="L41" s="1134"/>
      <c r="M41" s="1134"/>
      <c r="N41" s="1134"/>
      <c r="O41" s="1134"/>
      <c r="P41" s="1135"/>
      <c r="Q41" s="1139"/>
      <c r="R41" s="1140"/>
      <c r="S41" s="1140"/>
      <c r="T41" s="1140"/>
      <c r="U41" s="1140"/>
      <c r="V41" s="1140"/>
      <c r="W41" s="1140"/>
      <c r="X41" s="1140"/>
      <c r="Y41" s="1140"/>
      <c r="Z41" s="1140"/>
      <c r="AA41" s="1140"/>
      <c r="AB41" s="1140"/>
      <c r="AC41" s="1140"/>
      <c r="AD41" s="1140"/>
      <c r="AE41" s="1141"/>
      <c r="AF41" s="1115"/>
      <c r="AG41" s="1116"/>
      <c r="AH41" s="1116"/>
      <c r="AI41" s="1116"/>
      <c r="AJ41" s="1117"/>
      <c r="AK41" s="1073"/>
      <c r="AL41" s="1064"/>
      <c r="AM41" s="1064"/>
      <c r="AN41" s="1064"/>
      <c r="AO41" s="1064"/>
      <c r="AP41" s="1064"/>
      <c r="AQ41" s="1064"/>
      <c r="AR41" s="1064"/>
      <c r="AS41" s="1064"/>
      <c r="AT41" s="1064"/>
      <c r="AU41" s="1064"/>
      <c r="AV41" s="1064"/>
      <c r="AW41" s="1064"/>
      <c r="AX41" s="1064"/>
      <c r="AY41" s="1064"/>
      <c r="AZ41" s="1138"/>
      <c r="BA41" s="1138"/>
      <c r="BB41" s="1138"/>
      <c r="BC41" s="1138"/>
      <c r="BD41" s="1138"/>
      <c r="BE41" s="1128"/>
      <c r="BF41" s="1128"/>
      <c r="BG41" s="1128"/>
      <c r="BH41" s="1128"/>
      <c r="BI41" s="1129"/>
      <c r="BJ41" s="253"/>
      <c r="BK41" s="253"/>
      <c r="BL41" s="253"/>
      <c r="BM41" s="253"/>
      <c r="BN41" s="253"/>
      <c r="BO41" s="266"/>
      <c r="BP41" s="266"/>
      <c r="BQ41" s="263">
        <v>35</v>
      </c>
      <c r="BR41" s="264"/>
      <c r="BS41" s="1110"/>
      <c r="BT41" s="1111"/>
      <c r="BU41" s="1111"/>
      <c r="BV41" s="1111"/>
      <c r="BW41" s="1111"/>
      <c r="BX41" s="1111"/>
      <c r="BY41" s="1111"/>
      <c r="BZ41" s="1111"/>
      <c r="CA41" s="1111"/>
      <c r="CB41" s="1111"/>
      <c r="CC41" s="1111"/>
      <c r="CD41" s="1111"/>
      <c r="CE41" s="1111"/>
      <c r="CF41" s="1111"/>
      <c r="CG41" s="1112"/>
      <c r="CH41" s="1085"/>
      <c r="CI41" s="1086"/>
      <c r="CJ41" s="1086"/>
      <c r="CK41" s="1086"/>
      <c r="CL41" s="1087"/>
      <c r="CM41" s="1085"/>
      <c r="CN41" s="1086"/>
      <c r="CO41" s="1086"/>
      <c r="CP41" s="1086"/>
      <c r="CQ41" s="1087"/>
      <c r="CR41" s="1085"/>
      <c r="CS41" s="1086"/>
      <c r="CT41" s="1086"/>
      <c r="CU41" s="1086"/>
      <c r="CV41" s="1087"/>
      <c r="CW41" s="1085"/>
      <c r="CX41" s="1086"/>
      <c r="CY41" s="1086"/>
      <c r="CZ41" s="1086"/>
      <c r="DA41" s="1087"/>
      <c r="DB41" s="1085"/>
      <c r="DC41" s="1086"/>
      <c r="DD41" s="1086"/>
      <c r="DE41" s="1086"/>
      <c r="DF41" s="1087"/>
      <c r="DG41" s="1085"/>
      <c r="DH41" s="1086"/>
      <c r="DI41" s="1086"/>
      <c r="DJ41" s="1086"/>
      <c r="DK41" s="1087"/>
      <c r="DL41" s="1085"/>
      <c r="DM41" s="1086"/>
      <c r="DN41" s="1086"/>
      <c r="DO41" s="1086"/>
      <c r="DP41" s="1087"/>
      <c r="DQ41" s="1085"/>
      <c r="DR41" s="1086"/>
      <c r="DS41" s="1086"/>
      <c r="DT41" s="1086"/>
      <c r="DU41" s="1087"/>
      <c r="DV41" s="1088"/>
      <c r="DW41" s="1089"/>
      <c r="DX41" s="1089"/>
      <c r="DY41" s="1089"/>
      <c r="DZ41" s="1090"/>
      <c r="EA41" s="247"/>
    </row>
    <row r="42" spans="1:131" s="248" customFormat="1" ht="26.25" customHeight="1" x14ac:dyDescent="0.15">
      <c r="A42" s="262">
        <v>15</v>
      </c>
      <c r="B42" s="1133"/>
      <c r="C42" s="1134"/>
      <c r="D42" s="1134"/>
      <c r="E42" s="1134"/>
      <c r="F42" s="1134"/>
      <c r="G42" s="1134"/>
      <c r="H42" s="1134"/>
      <c r="I42" s="1134"/>
      <c r="J42" s="1134"/>
      <c r="K42" s="1134"/>
      <c r="L42" s="1134"/>
      <c r="M42" s="1134"/>
      <c r="N42" s="1134"/>
      <c r="O42" s="1134"/>
      <c r="P42" s="1135"/>
      <c r="Q42" s="1139"/>
      <c r="R42" s="1140"/>
      <c r="S42" s="1140"/>
      <c r="T42" s="1140"/>
      <c r="U42" s="1140"/>
      <c r="V42" s="1140"/>
      <c r="W42" s="1140"/>
      <c r="X42" s="1140"/>
      <c r="Y42" s="1140"/>
      <c r="Z42" s="1140"/>
      <c r="AA42" s="1140"/>
      <c r="AB42" s="1140"/>
      <c r="AC42" s="1140"/>
      <c r="AD42" s="1140"/>
      <c r="AE42" s="1141"/>
      <c r="AF42" s="1115"/>
      <c r="AG42" s="1116"/>
      <c r="AH42" s="1116"/>
      <c r="AI42" s="1116"/>
      <c r="AJ42" s="1117"/>
      <c r="AK42" s="1073"/>
      <c r="AL42" s="1064"/>
      <c r="AM42" s="1064"/>
      <c r="AN42" s="1064"/>
      <c r="AO42" s="1064"/>
      <c r="AP42" s="1064"/>
      <c r="AQ42" s="1064"/>
      <c r="AR42" s="1064"/>
      <c r="AS42" s="1064"/>
      <c r="AT42" s="1064"/>
      <c r="AU42" s="1064"/>
      <c r="AV42" s="1064"/>
      <c r="AW42" s="1064"/>
      <c r="AX42" s="1064"/>
      <c r="AY42" s="1064"/>
      <c r="AZ42" s="1138"/>
      <c r="BA42" s="1138"/>
      <c r="BB42" s="1138"/>
      <c r="BC42" s="1138"/>
      <c r="BD42" s="1138"/>
      <c r="BE42" s="1128"/>
      <c r="BF42" s="1128"/>
      <c r="BG42" s="1128"/>
      <c r="BH42" s="1128"/>
      <c r="BI42" s="1129"/>
      <c r="BJ42" s="253"/>
      <c r="BK42" s="253"/>
      <c r="BL42" s="253"/>
      <c r="BM42" s="253"/>
      <c r="BN42" s="253"/>
      <c r="BO42" s="266"/>
      <c r="BP42" s="266"/>
      <c r="BQ42" s="263">
        <v>36</v>
      </c>
      <c r="BR42" s="264"/>
      <c r="BS42" s="1110"/>
      <c r="BT42" s="1111"/>
      <c r="BU42" s="1111"/>
      <c r="BV42" s="1111"/>
      <c r="BW42" s="1111"/>
      <c r="BX42" s="1111"/>
      <c r="BY42" s="1111"/>
      <c r="BZ42" s="1111"/>
      <c r="CA42" s="1111"/>
      <c r="CB42" s="1111"/>
      <c r="CC42" s="1111"/>
      <c r="CD42" s="1111"/>
      <c r="CE42" s="1111"/>
      <c r="CF42" s="1111"/>
      <c r="CG42" s="1112"/>
      <c r="CH42" s="1085"/>
      <c r="CI42" s="1086"/>
      <c r="CJ42" s="1086"/>
      <c r="CK42" s="1086"/>
      <c r="CL42" s="1087"/>
      <c r="CM42" s="1085"/>
      <c r="CN42" s="1086"/>
      <c r="CO42" s="1086"/>
      <c r="CP42" s="1086"/>
      <c r="CQ42" s="1087"/>
      <c r="CR42" s="1085"/>
      <c r="CS42" s="1086"/>
      <c r="CT42" s="1086"/>
      <c r="CU42" s="1086"/>
      <c r="CV42" s="1087"/>
      <c r="CW42" s="1085"/>
      <c r="CX42" s="1086"/>
      <c r="CY42" s="1086"/>
      <c r="CZ42" s="1086"/>
      <c r="DA42" s="1087"/>
      <c r="DB42" s="1085"/>
      <c r="DC42" s="1086"/>
      <c r="DD42" s="1086"/>
      <c r="DE42" s="1086"/>
      <c r="DF42" s="1087"/>
      <c r="DG42" s="1085"/>
      <c r="DH42" s="1086"/>
      <c r="DI42" s="1086"/>
      <c r="DJ42" s="1086"/>
      <c r="DK42" s="1087"/>
      <c r="DL42" s="1085"/>
      <c r="DM42" s="1086"/>
      <c r="DN42" s="1086"/>
      <c r="DO42" s="1086"/>
      <c r="DP42" s="1087"/>
      <c r="DQ42" s="1085"/>
      <c r="DR42" s="1086"/>
      <c r="DS42" s="1086"/>
      <c r="DT42" s="1086"/>
      <c r="DU42" s="1087"/>
      <c r="DV42" s="1088"/>
      <c r="DW42" s="1089"/>
      <c r="DX42" s="1089"/>
      <c r="DY42" s="1089"/>
      <c r="DZ42" s="1090"/>
      <c r="EA42" s="247"/>
    </row>
    <row r="43" spans="1:131" s="248" customFormat="1" ht="26.25" customHeight="1" x14ac:dyDescent="0.15">
      <c r="A43" s="262">
        <v>16</v>
      </c>
      <c r="B43" s="1133"/>
      <c r="C43" s="1134"/>
      <c r="D43" s="1134"/>
      <c r="E43" s="1134"/>
      <c r="F43" s="1134"/>
      <c r="G43" s="1134"/>
      <c r="H43" s="1134"/>
      <c r="I43" s="1134"/>
      <c r="J43" s="1134"/>
      <c r="K43" s="1134"/>
      <c r="L43" s="1134"/>
      <c r="M43" s="1134"/>
      <c r="N43" s="1134"/>
      <c r="O43" s="1134"/>
      <c r="P43" s="1135"/>
      <c r="Q43" s="1139"/>
      <c r="R43" s="1140"/>
      <c r="S43" s="1140"/>
      <c r="T43" s="1140"/>
      <c r="U43" s="1140"/>
      <c r="V43" s="1140"/>
      <c r="W43" s="1140"/>
      <c r="X43" s="1140"/>
      <c r="Y43" s="1140"/>
      <c r="Z43" s="1140"/>
      <c r="AA43" s="1140"/>
      <c r="AB43" s="1140"/>
      <c r="AC43" s="1140"/>
      <c r="AD43" s="1140"/>
      <c r="AE43" s="1141"/>
      <c r="AF43" s="1115"/>
      <c r="AG43" s="1116"/>
      <c r="AH43" s="1116"/>
      <c r="AI43" s="1116"/>
      <c r="AJ43" s="1117"/>
      <c r="AK43" s="1073"/>
      <c r="AL43" s="1064"/>
      <c r="AM43" s="1064"/>
      <c r="AN43" s="1064"/>
      <c r="AO43" s="1064"/>
      <c r="AP43" s="1064"/>
      <c r="AQ43" s="1064"/>
      <c r="AR43" s="1064"/>
      <c r="AS43" s="1064"/>
      <c r="AT43" s="1064"/>
      <c r="AU43" s="1064"/>
      <c r="AV43" s="1064"/>
      <c r="AW43" s="1064"/>
      <c r="AX43" s="1064"/>
      <c r="AY43" s="1064"/>
      <c r="AZ43" s="1138"/>
      <c r="BA43" s="1138"/>
      <c r="BB43" s="1138"/>
      <c r="BC43" s="1138"/>
      <c r="BD43" s="1138"/>
      <c r="BE43" s="1128"/>
      <c r="BF43" s="1128"/>
      <c r="BG43" s="1128"/>
      <c r="BH43" s="1128"/>
      <c r="BI43" s="1129"/>
      <c r="BJ43" s="253"/>
      <c r="BK43" s="253"/>
      <c r="BL43" s="253"/>
      <c r="BM43" s="253"/>
      <c r="BN43" s="253"/>
      <c r="BO43" s="266"/>
      <c r="BP43" s="266"/>
      <c r="BQ43" s="263">
        <v>37</v>
      </c>
      <c r="BR43" s="264"/>
      <c r="BS43" s="1110"/>
      <c r="BT43" s="1111"/>
      <c r="BU43" s="1111"/>
      <c r="BV43" s="1111"/>
      <c r="BW43" s="1111"/>
      <c r="BX43" s="1111"/>
      <c r="BY43" s="1111"/>
      <c r="BZ43" s="1111"/>
      <c r="CA43" s="1111"/>
      <c r="CB43" s="1111"/>
      <c r="CC43" s="1111"/>
      <c r="CD43" s="1111"/>
      <c r="CE43" s="1111"/>
      <c r="CF43" s="1111"/>
      <c r="CG43" s="1112"/>
      <c r="CH43" s="1085"/>
      <c r="CI43" s="1086"/>
      <c r="CJ43" s="1086"/>
      <c r="CK43" s="1086"/>
      <c r="CL43" s="1087"/>
      <c r="CM43" s="1085"/>
      <c r="CN43" s="1086"/>
      <c r="CO43" s="1086"/>
      <c r="CP43" s="1086"/>
      <c r="CQ43" s="1087"/>
      <c r="CR43" s="1085"/>
      <c r="CS43" s="1086"/>
      <c r="CT43" s="1086"/>
      <c r="CU43" s="1086"/>
      <c r="CV43" s="1087"/>
      <c r="CW43" s="1085"/>
      <c r="CX43" s="1086"/>
      <c r="CY43" s="1086"/>
      <c r="CZ43" s="1086"/>
      <c r="DA43" s="1087"/>
      <c r="DB43" s="1085"/>
      <c r="DC43" s="1086"/>
      <c r="DD43" s="1086"/>
      <c r="DE43" s="1086"/>
      <c r="DF43" s="1087"/>
      <c r="DG43" s="1085"/>
      <c r="DH43" s="1086"/>
      <c r="DI43" s="1086"/>
      <c r="DJ43" s="1086"/>
      <c r="DK43" s="1087"/>
      <c r="DL43" s="1085"/>
      <c r="DM43" s="1086"/>
      <c r="DN43" s="1086"/>
      <c r="DO43" s="1086"/>
      <c r="DP43" s="1087"/>
      <c r="DQ43" s="1085"/>
      <c r="DR43" s="1086"/>
      <c r="DS43" s="1086"/>
      <c r="DT43" s="1086"/>
      <c r="DU43" s="1087"/>
      <c r="DV43" s="1088"/>
      <c r="DW43" s="1089"/>
      <c r="DX43" s="1089"/>
      <c r="DY43" s="1089"/>
      <c r="DZ43" s="1090"/>
      <c r="EA43" s="247"/>
    </row>
    <row r="44" spans="1:131" s="248" customFormat="1" ht="26.25" customHeight="1" x14ac:dyDescent="0.15">
      <c r="A44" s="262">
        <v>17</v>
      </c>
      <c r="B44" s="1133"/>
      <c r="C44" s="1134"/>
      <c r="D44" s="1134"/>
      <c r="E44" s="1134"/>
      <c r="F44" s="1134"/>
      <c r="G44" s="1134"/>
      <c r="H44" s="1134"/>
      <c r="I44" s="1134"/>
      <c r="J44" s="1134"/>
      <c r="K44" s="1134"/>
      <c r="L44" s="1134"/>
      <c r="M44" s="1134"/>
      <c r="N44" s="1134"/>
      <c r="O44" s="1134"/>
      <c r="P44" s="1135"/>
      <c r="Q44" s="1139"/>
      <c r="R44" s="1140"/>
      <c r="S44" s="1140"/>
      <c r="T44" s="1140"/>
      <c r="U44" s="1140"/>
      <c r="V44" s="1140"/>
      <c r="W44" s="1140"/>
      <c r="X44" s="1140"/>
      <c r="Y44" s="1140"/>
      <c r="Z44" s="1140"/>
      <c r="AA44" s="1140"/>
      <c r="AB44" s="1140"/>
      <c r="AC44" s="1140"/>
      <c r="AD44" s="1140"/>
      <c r="AE44" s="1141"/>
      <c r="AF44" s="1115"/>
      <c r="AG44" s="1116"/>
      <c r="AH44" s="1116"/>
      <c r="AI44" s="1116"/>
      <c r="AJ44" s="1117"/>
      <c r="AK44" s="1073"/>
      <c r="AL44" s="1064"/>
      <c r="AM44" s="1064"/>
      <c r="AN44" s="1064"/>
      <c r="AO44" s="1064"/>
      <c r="AP44" s="1064"/>
      <c r="AQ44" s="1064"/>
      <c r="AR44" s="1064"/>
      <c r="AS44" s="1064"/>
      <c r="AT44" s="1064"/>
      <c r="AU44" s="1064"/>
      <c r="AV44" s="1064"/>
      <c r="AW44" s="1064"/>
      <c r="AX44" s="1064"/>
      <c r="AY44" s="1064"/>
      <c r="AZ44" s="1138"/>
      <c r="BA44" s="1138"/>
      <c r="BB44" s="1138"/>
      <c r="BC44" s="1138"/>
      <c r="BD44" s="1138"/>
      <c r="BE44" s="1128"/>
      <c r="BF44" s="1128"/>
      <c r="BG44" s="1128"/>
      <c r="BH44" s="1128"/>
      <c r="BI44" s="1129"/>
      <c r="BJ44" s="253"/>
      <c r="BK44" s="253"/>
      <c r="BL44" s="253"/>
      <c r="BM44" s="253"/>
      <c r="BN44" s="253"/>
      <c r="BO44" s="266"/>
      <c r="BP44" s="266"/>
      <c r="BQ44" s="263">
        <v>38</v>
      </c>
      <c r="BR44" s="264"/>
      <c r="BS44" s="1110"/>
      <c r="BT44" s="1111"/>
      <c r="BU44" s="1111"/>
      <c r="BV44" s="1111"/>
      <c r="BW44" s="1111"/>
      <c r="BX44" s="1111"/>
      <c r="BY44" s="1111"/>
      <c r="BZ44" s="1111"/>
      <c r="CA44" s="1111"/>
      <c r="CB44" s="1111"/>
      <c r="CC44" s="1111"/>
      <c r="CD44" s="1111"/>
      <c r="CE44" s="1111"/>
      <c r="CF44" s="1111"/>
      <c r="CG44" s="1112"/>
      <c r="CH44" s="1085"/>
      <c r="CI44" s="1086"/>
      <c r="CJ44" s="1086"/>
      <c r="CK44" s="1086"/>
      <c r="CL44" s="1087"/>
      <c r="CM44" s="1085"/>
      <c r="CN44" s="1086"/>
      <c r="CO44" s="1086"/>
      <c r="CP44" s="1086"/>
      <c r="CQ44" s="1087"/>
      <c r="CR44" s="1085"/>
      <c r="CS44" s="1086"/>
      <c r="CT44" s="1086"/>
      <c r="CU44" s="1086"/>
      <c r="CV44" s="1087"/>
      <c r="CW44" s="1085"/>
      <c r="CX44" s="1086"/>
      <c r="CY44" s="1086"/>
      <c r="CZ44" s="1086"/>
      <c r="DA44" s="1087"/>
      <c r="DB44" s="1085"/>
      <c r="DC44" s="1086"/>
      <c r="DD44" s="1086"/>
      <c r="DE44" s="1086"/>
      <c r="DF44" s="1087"/>
      <c r="DG44" s="1085"/>
      <c r="DH44" s="1086"/>
      <c r="DI44" s="1086"/>
      <c r="DJ44" s="1086"/>
      <c r="DK44" s="1087"/>
      <c r="DL44" s="1085"/>
      <c r="DM44" s="1086"/>
      <c r="DN44" s="1086"/>
      <c r="DO44" s="1086"/>
      <c r="DP44" s="1087"/>
      <c r="DQ44" s="1085"/>
      <c r="DR44" s="1086"/>
      <c r="DS44" s="1086"/>
      <c r="DT44" s="1086"/>
      <c r="DU44" s="1087"/>
      <c r="DV44" s="1088"/>
      <c r="DW44" s="1089"/>
      <c r="DX44" s="1089"/>
      <c r="DY44" s="1089"/>
      <c r="DZ44" s="1090"/>
      <c r="EA44" s="247"/>
    </row>
    <row r="45" spans="1:131" s="248" customFormat="1" ht="26.25" customHeight="1" x14ac:dyDescent="0.15">
      <c r="A45" s="262">
        <v>18</v>
      </c>
      <c r="B45" s="1133"/>
      <c r="C45" s="1134"/>
      <c r="D45" s="1134"/>
      <c r="E45" s="1134"/>
      <c r="F45" s="1134"/>
      <c r="G45" s="1134"/>
      <c r="H45" s="1134"/>
      <c r="I45" s="1134"/>
      <c r="J45" s="1134"/>
      <c r="K45" s="1134"/>
      <c r="L45" s="1134"/>
      <c r="M45" s="1134"/>
      <c r="N45" s="1134"/>
      <c r="O45" s="1134"/>
      <c r="P45" s="1135"/>
      <c r="Q45" s="1139"/>
      <c r="R45" s="1140"/>
      <c r="S45" s="1140"/>
      <c r="T45" s="1140"/>
      <c r="U45" s="1140"/>
      <c r="V45" s="1140"/>
      <c r="W45" s="1140"/>
      <c r="X45" s="1140"/>
      <c r="Y45" s="1140"/>
      <c r="Z45" s="1140"/>
      <c r="AA45" s="1140"/>
      <c r="AB45" s="1140"/>
      <c r="AC45" s="1140"/>
      <c r="AD45" s="1140"/>
      <c r="AE45" s="1141"/>
      <c r="AF45" s="1115"/>
      <c r="AG45" s="1116"/>
      <c r="AH45" s="1116"/>
      <c r="AI45" s="1116"/>
      <c r="AJ45" s="1117"/>
      <c r="AK45" s="1073"/>
      <c r="AL45" s="1064"/>
      <c r="AM45" s="1064"/>
      <c r="AN45" s="1064"/>
      <c r="AO45" s="1064"/>
      <c r="AP45" s="1064"/>
      <c r="AQ45" s="1064"/>
      <c r="AR45" s="1064"/>
      <c r="AS45" s="1064"/>
      <c r="AT45" s="1064"/>
      <c r="AU45" s="1064"/>
      <c r="AV45" s="1064"/>
      <c r="AW45" s="1064"/>
      <c r="AX45" s="1064"/>
      <c r="AY45" s="1064"/>
      <c r="AZ45" s="1138"/>
      <c r="BA45" s="1138"/>
      <c r="BB45" s="1138"/>
      <c r="BC45" s="1138"/>
      <c r="BD45" s="1138"/>
      <c r="BE45" s="1128"/>
      <c r="BF45" s="1128"/>
      <c r="BG45" s="1128"/>
      <c r="BH45" s="1128"/>
      <c r="BI45" s="1129"/>
      <c r="BJ45" s="253"/>
      <c r="BK45" s="253"/>
      <c r="BL45" s="253"/>
      <c r="BM45" s="253"/>
      <c r="BN45" s="253"/>
      <c r="BO45" s="266"/>
      <c r="BP45" s="266"/>
      <c r="BQ45" s="263">
        <v>39</v>
      </c>
      <c r="BR45" s="264"/>
      <c r="BS45" s="1110"/>
      <c r="BT45" s="1111"/>
      <c r="BU45" s="1111"/>
      <c r="BV45" s="1111"/>
      <c r="BW45" s="1111"/>
      <c r="BX45" s="1111"/>
      <c r="BY45" s="1111"/>
      <c r="BZ45" s="1111"/>
      <c r="CA45" s="1111"/>
      <c r="CB45" s="1111"/>
      <c r="CC45" s="1111"/>
      <c r="CD45" s="1111"/>
      <c r="CE45" s="1111"/>
      <c r="CF45" s="1111"/>
      <c r="CG45" s="1112"/>
      <c r="CH45" s="1085"/>
      <c r="CI45" s="1086"/>
      <c r="CJ45" s="1086"/>
      <c r="CK45" s="1086"/>
      <c r="CL45" s="1087"/>
      <c r="CM45" s="1085"/>
      <c r="CN45" s="1086"/>
      <c r="CO45" s="1086"/>
      <c r="CP45" s="1086"/>
      <c r="CQ45" s="1087"/>
      <c r="CR45" s="1085"/>
      <c r="CS45" s="1086"/>
      <c r="CT45" s="1086"/>
      <c r="CU45" s="1086"/>
      <c r="CV45" s="1087"/>
      <c r="CW45" s="1085"/>
      <c r="CX45" s="1086"/>
      <c r="CY45" s="1086"/>
      <c r="CZ45" s="1086"/>
      <c r="DA45" s="1087"/>
      <c r="DB45" s="1085"/>
      <c r="DC45" s="1086"/>
      <c r="DD45" s="1086"/>
      <c r="DE45" s="1086"/>
      <c r="DF45" s="1087"/>
      <c r="DG45" s="1085"/>
      <c r="DH45" s="1086"/>
      <c r="DI45" s="1086"/>
      <c r="DJ45" s="1086"/>
      <c r="DK45" s="1087"/>
      <c r="DL45" s="1085"/>
      <c r="DM45" s="1086"/>
      <c r="DN45" s="1086"/>
      <c r="DO45" s="1086"/>
      <c r="DP45" s="1087"/>
      <c r="DQ45" s="1085"/>
      <c r="DR45" s="1086"/>
      <c r="DS45" s="1086"/>
      <c r="DT45" s="1086"/>
      <c r="DU45" s="1087"/>
      <c r="DV45" s="1088"/>
      <c r="DW45" s="1089"/>
      <c r="DX45" s="1089"/>
      <c r="DY45" s="1089"/>
      <c r="DZ45" s="1090"/>
      <c r="EA45" s="247"/>
    </row>
    <row r="46" spans="1:131" s="248" customFormat="1" ht="26.25" customHeight="1" x14ac:dyDescent="0.15">
      <c r="A46" s="262">
        <v>19</v>
      </c>
      <c r="B46" s="1133"/>
      <c r="C46" s="1134"/>
      <c r="D46" s="1134"/>
      <c r="E46" s="1134"/>
      <c r="F46" s="1134"/>
      <c r="G46" s="1134"/>
      <c r="H46" s="1134"/>
      <c r="I46" s="1134"/>
      <c r="J46" s="1134"/>
      <c r="K46" s="1134"/>
      <c r="L46" s="1134"/>
      <c r="M46" s="1134"/>
      <c r="N46" s="1134"/>
      <c r="O46" s="1134"/>
      <c r="P46" s="1135"/>
      <c r="Q46" s="1139"/>
      <c r="R46" s="1140"/>
      <c r="S46" s="1140"/>
      <c r="T46" s="1140"/>
      <c r="U46" s="1140"/>
      <c r="V46" s="1140"/>
      <c r="W46" s="1140"/>
      <c r="X46" s="1140"/>
      <c r="Y46" s="1140"/>
      <c r="Z46" s="1140"/>
      <c r="AA46" s="1140"/>
      <c r="AB46" s="1140"/>
      <c r="AC46" s="1140"/>
      <c r="AD46" s="1140"/>
      <c r="AE46" s="1141"/>
      <c r="AF46" s="1115"/>
      <c r="AG46" s="1116"/>
      <c r="AH46" s="1116"/>
      <c r="AI46" s="1116"/>
      <c r="AJ46" s="1117"/>
      <c r="AK46" s="1073"/>
      <c r="AL46" s="1064"/>
      <c r="AM46" s="1064"/>
      <c r="AN46" s="1064"/>
      <c r="AO46" s="1064"/>
      <c r="AP46" s="1064"/>
      <c r="AQ46" s="1064"/>
      <c r="AR46" s="1064"/>
      <c r="AS46" s="1064"/>
      <c r="AT46" s="1064"/>
      <c r="AU46" s="1064"/>
      <c r="AV46" s="1064"/>
      <c r="AW46" s="1064"/>
      <c r="AX46" s="1064"/>
      <c r="AY46" s="1064"/>
      <c r="AZ46" s="1138"/>
      <c r="BA46" s="1138"/>
      <c r="BB46" s="1138"/>
      <c r="BC46" s="1138"/>
      <c r="BD46" s="1138"/>
      <c r="BE46" s="1128"/>
      <c r="BF46" s="1128"/>
      <c r="BG46" s="1128"/>
      <c r="BH46" s="1128"/>
      <c r="BI46" s="1129"/>
      <c r="BJ46" s="253"/>
      <c r="BK46" s="253"/>
      <c r="BL46" s="253"/>
      <c r="BM46" s="253"/>
      <c r="BN46" s="253"/>
      <c r="BO46" s="266"/>
      <c r="BP46" s="266"/>
      <c r="BQ46" s="263">
        <v>40</v>
      </c>
      <c r="BR46" s="264"/>
      <c r="BS46" s="1110"/>
      <c r="BT46" s="1111"/>
      <c r="BU46" s="1111"/>
      <c r="BV46" s="1111"/>
      <c r="BW46" s="1111"/>
      <c r="BX46" s="1111"/>
      <c r="BY46" s="1111"/>
      <c r="BZ46" s="1111"/>
      <c r="CA46" s="1111"/>
      <c r="CB46" s="1111"/>
      <c r="CC46" s="1111"/>
      <c r="CD46" s="1111"/>
      <c r="CE46" s="1111"/>
      <c r="CF46" s="1111"/>
      <c r="CG46" s="1112"/>
      <c r="CH46" s="1085"/>
      <c r="CI46" s="1086"/>
      <c r="CJ46" s="1086"/>
      <c r="CK46" s="1086"/>
      <c r="CL46" s="1087"/>
      <c r="CM46" s="1085"/>
      <c r="CN46" s="1086"/>
      <c r="CO46" s="1086"/>
      <c r="CP46" s="1086"/>
      <c r="CQ46" s="1087"/>
      <c r="CR46" s="1085"/>
      <c r="CS46" s="1086"/>
      <c r="CT46" s="1086"/>
      <c r="CU46" s="1086"/>
      <c r="CV46" s="1087"/>
      <c r="CW46" s="1085"/>
      <c r="CX46" s="1086"/>
      <c r="CY46" s="1086"/>
      <c r="CZ46" s="1086"/>
      <c r="DA46" s="1087"/>
      <c r="DB46" s="1085"/>
      <c r="DC46" s="1086"/>
      <c r="DD46" s="1086"/>
      <c r="DE46" s="1086"/>
      <c r="DF46" s="1087"/>
      <c r="DG46" s="1085"/>
      <c r="DH46" s="1086"/>
      <c r="DI46" s="1086"/>
      <c r="DJ46" s="1086"/>
      <c r="DK46" s="1087"/>
      <c r="DL46" s="1085"/>
      <c r="DM46" s="1086"/>
      <c r="DN46" s="1086"/>
      <c r="DO46" s="1086"/>
      <c r="DP46" s="1087"/>
      <c r="DQ46" s="1085"/>
      <c r="DR46" s="1086"/>
      <c r="DS46" s="1086"/>
      <c r="DT46" s="1086"/>
      <c r="DU46" s="1087"/>
      <c r="DV46" s="1088"/>
      <c r="DW46" s="1089"/>
      <c r="DX46" s="1089"/>
      <c r="DY46" s="1089"/>
      <c r="DZ46" s="1090"/>
      <c r="EA46" s="247"/>
    </row>
    <row r="47" spans="1:131" s="248" customFormat="1" ht="26.25" customHeight="1" x14ac:dyDescent="0.15">
      <c r="A47" s="262">
        <v>20</v>
      </c>
      <c r="B47" s="1133"/>
      <c r="C47" s="1134"/>
      <c r="D47" s="1134"/>
      <c r="E47" s="1134"/>
      <c r="F47" s="1134"/>
      <c r="G47" s="1134"/>
      <c r="H47" s="1134"/>
      <c r="I47" s="1134"/>
      <c r="J47" s="1134"/>
      <c r="K47" s="1134"/>
      <c r="L47" s="1134"/>
      <c r="M47" s="1134"/>
      <c r="N47" s="1134"/>
      <c r="O47" s="1134"/>
      <c r="P47" s="1135"/>
      <c r="Q47" s="1139"/>
      <c r="R47" s="1140"/>
      <c r="S47" s="1140"/>
      <c r="T47" s="1140"/>
      <c r="U47" s="1140"/>
      <c r="V47" s="1140"/>
      <c r="W47" s="1140"/>
      <c r="X47" s="1140"/>
      <c r="Y47" s="1140"/>
      <c r="Z47" s="1140"/>
      <c r="AA47" s="1140"/>
      <c r="AB47" s="1140"/>
      <c r="AC47" s="1140"/>
      <c r="AD47" s="1140"/>
      <c r="AE47" s="1141"/>
      <c r="AF47" s="1115"/>
      <c r="AG47" s="1116"/>
      <c r="AH47" s="1116"/>
      <c r="AI47" s="1116"/>
      <c r="AJ47" s="1117"/>
      <c r="AK47" s="1073"/>
      <c r="AL47" s="1064"/>
      <c r="AM47" s="1064"/>
      <c r="AN47" s="1064"/>
      <c r="AO47" s="1064"/>
      <c r="AP47" s="1064"/>
      <c r="AQ47" s="1064"/>
      <c r="AR47" s="1064"/>
      <c r="AS47" s="1064"/>
      <c r="AT47" s="1064"/>
      <c r="AU47" s="1064"/>
      <c r="AV47" s="1064"/>
      <c r="AW47" s="1064"/>
      <c r="AX47" s="1064"/>
      <c r="AY47" s="1064"/>
      <c r="AZ47" s="1138"/>
      <c r="BA47" s="1138"/>
      <c r="BB47" s="1138"/>
      <c r="BC47" s="1138"/>
      <c r="BD47" s="1138"/>
      <c r="BE47" s="1128"/>
      <c r="BF47" s="1128"/>
      <c r="BG47" s="1128"/>
      <c r="BH47" s="1128"/>
      <c r="BI47" s="1129"/>
      <c r="BJ47" s="253"/>
      <c r="BK47" s="253"/>
      <c r="BL47" s="253"/>
      <c r="BM47" s="253"/>
      <c r="BN47" s="253"/>
      <c r="BO47" s="266"/>
      <c r="BP47" s="266"/>
      <c r="BQ47" s="263">
        <v>41</v>
      </c>
      <c r="BR47" s="264"/>
      <c r="BS47" s="1110"/>
      <c r="BT47" s="1111"/>
      <c r="BU47" s="1111"/>
      <c r="BV47" s="1111"/>
      <c r="BW47" s="1111"/>
      <c r="BX47" s="1111"/>
      <c r="BY47" s="1111"/>
      <c r="BZ47" s="1111"/>
      <c r="CA47" s="1111"/>
      <c r="CB47" s="1111"/>
      <c r="CC47" s="1111"/>
      <c r="CD47" s="1111"/>
      <c r="CE47" s="1111"/>
      <c r="CF47" s="1111"/>
      <c r="CG47" s="1112"/>
      <c r="CH47" s="1085"/>
      <c r="CI47" s="1086"/>
      <c r="CJ47" s="1086"/>
      <c r="CK47" s="1086"/>
      <c r="CL47" s="1087"/>
      <c r="CM47" s="1085"/>
      <c r="CN47" s="1086"/>
      <c r="CO47" s="1086"/>
      <c r="CP47" s="1086"/>
      <c r="CQ47" s="1087"/>
      <c r="CR47" s="1085"/>
      <c r="CS47" s="1086"/>
      <c r="CT47" s="1086"/>
      <c r="CU47" s="1086"/>
      <c r="CV47" s="1087"/>
      <c r="CW47" s="1085"/>
      <c r="CX47" s="1086"/>
      <c r="CY47" s="1086"/>
      <c r="CZ47" s="1086"/>
      <c r="DA47" s="1087"/>
      <c r="DB47" s="1085"/>
      <c r="DC47" s="1086"/>
      <c r="DD47" s="1086"/>
      <c r="DE47" s="1086"/>
      <c r="DF47" s="1087"/>
      <c r="DG47" s="1085"/>
      <c r="DH47" s="1086"/>
      <c r="DI47" s="1086"/>
      <c r="DJ47" s="1086"/>
      <c r="DK47" s="1087"/>
      <c r="DL47" s="1085"/>
      <c r="DM47" s="1086"/>
      <c r="DN47" s="1086"/>
      <c r="DO47" s="1086"/>
      <c r="DP47" s="1087"/>
      <c r="DQ47" s="1085"/>
      <c r="DR47" s="1086"/>
      <c r="DS47" s="1086"/>
      <c r="DT47" s="1086"/>
      <c r="DU47" s="1087"/>
      <c r="DV47" s="1088"/>
      <c r="DW47" s="1089"/>
      <c r="DX47" s="1089"/>
      <c r="DY47" s="1089"/>
      <c r="DZ47" s="1090"/>
      <c r="EA47" s="247"/>
    </row>
    <row r="48" spans="1:131" s="248" customFormat="1" ht="26.25" customHeight="1" x14ac:dyDescent="0.15">
      <c r="A48" s="262">
        <v>21</v>
      </c>
      <c r="B48" s="1133"/>
      <c r="C48" s="1134"/>
      <c r="D48" s="1134"/>
      <c r="E48" s="1134"/>
      <c r="F48" s="1134"/>
      <c r="G48" s="1134"/>
      <c r="H48" s="1134"/>
      <c r="I48" s="1134"/>
      <c r="J48" s="1134"/>
      <c r="K48" s="1134"/>
      <c r="L48" s="1134"/>
      <c r="M48" s="1134"/>
      <c r="N48" s="1134"/>
      <c r="O48" s="1134"/>
      <c r="P48" s="1135"/>
      <c r="Q48" s="1139"/>
      <c r="R48" s="1140"/>
      <c r="S48" s="1140"/>
      <c r="T48" s="1140"/>
      <c r="U48" s="1140"/>
      <c r="V48" s="1140"/>
      <c r="W48" s="1140"/>
      <c r="X48" s="1140"/>
      <c r="Y48" s="1140"/>
      <c r="Z48" s="1140"/>
      <c r="AA48" s="1140"/>
      <c r="AB48" s="1140"/>
      <c r="AC48" s="1140"/>
      <c r="AD48" s="1140"/>
      <c r="AE48" s="1141"/>
      <c r="AF48" s="1115"/>
      <c r="AG48" s="1116"/>
      <c r="AH48" s="1116"/>
      <c r="AI48" s="1116"/>
      <c r="AJ48" s="1117"/>
      <c r="AK48" s="1073"/>
      <c r="AL48" s="1064"/>
      <c r="AM48" s="1064"/>
      <c r="AN48" s="1064"/>
      <c r="AO48" s="1064"/>
      <c r="AP48" s="1064"/>
      <c r="AQ48" s="1064"/>
      <c r="AR48" s="1064"/>
      <c r="AS48" s="1064"/>
      <c r="AT48" s="1064"/>
      <c r="AU48" s="1064"/>
      <c r="AV48" s="1064"/>
      <c r="AW48" s="1064"/>
      <c r="AX48" s="1064"/>
      <c r="AY48" s="1064"/>
      <c r="AZ48" s="1138"/>
      <c r="BA48" s="1138"/>
      <c r="BB48" s="1138"/>
      <c r="BC48" s="1138"/>
      <c r="BD48" s="1138"/>
      <c r="BE48" s="1128"/>
      <c r="BF48" s="1128"/>
      <c r="BG48" s="1128"/>
      <c r="BH48" s="1128"/>
      <c r="BI48" s="1129"/>
      <c r="BJ48" s="253"/>
      <c r="BK48" s="253"/>
      <c r="BL48" s="253"/>
      <c r="BM48" s="253"/>
      <c r="BN48" s="253"/>
      <c r="BO48" s="266"/>
      <c r="BP48" s="266"/>
      <c r="BQ48" s="263">
        <v>42</v>
      </c>
      <c r="BR48" s="264"/>
      <c r="BS48" s="1110"/>
      <c r="BT48" s="1111"/>
      <c r="BU48" s="1111"/>
      <c r="BV48" s="1111"/>
      <c r="BW48" s="1111"/>
      <c r="BX48" s="1111"/>
      <c r="BY48" s="1111"/>
      <c r="BZ48" s="1111"/>
      <c r="CA48" s="1111"/>
      <c r="CB48" s="1111"/>
      <c r="CC48" s="1111"/>
      <c r="CD48" s="1111"/>
      <c r="CE48" s="1111"/>
      <c r="CF48" s="1111"/>
      <c r="CG48" s="1112"/>
      <c r="CH48" s="1085"/>
      <c r="CI48" s="1086"/>
      <c r="CJ48" s="1086"/>
      <c r="CK48" s="1086"/>
      <c r="CL48" s="1087"/>
      <c r="CM48" s="1085"/>
      <c r="CN48" s="1086"/>
      <c r="CO48" s="1086"/>
      <c r="CP48" s="1086"/>
      <c r="CQ48" s="1087"/>
      <c r="CR48" s="1085"/>
      <c r="CS48" s="1086"/>
      <c r="CT48" s="1086"/>
      <c r="CU48" s="1086"/>
      <c r="CV48" s="1087"/>
      <c r="CW48" s="1085"/>
      <c r="CX48" s="1086"/>
      <c r="CY48" s="1086"/>
      <c r="CZ48" s="1086"/>
      <c r="DA48" s="1087"/>
      <c r="DB48" s="1085"/>
      <c r="DC48" s="1086"/>
      <c r="DD48" s="1086"/>
      <c r="DE48" s="1086"/>
      <c r="DF48" s="1087"/>
      <c r="DG48" s="1085"/>
      <c r="DH48" s="1086"/>
      <c r="DI48" s="1086"/>
      <c r="DJ48" s="1086"/>
      <c r="DK48" s="1087"/>
      <c r="DL48" s="1085"/>
      <c r="DM48" s="1086"/>
      <c r="DN48" s="1086"/>
      <c r="DO48" s="1086"/>
      <c r="DP48" s="1087"/>
      <c r="DQ48" s="1085"/>
      <c r="DR48" s="1086"/>
      <c r="DS48" s="1086"/>
      <c r="DT48" s="1086"/>
      <c r="DU48" s="1087"/>
      <c r="DV48" s="1088"/>
      <c r="DW48" s="1089"/>
      <c r="DX48" s="1089"/>
      <c r="DY48" s="1089"/>
      <c r="DZ48" s="1090"/>
      <c r="EA48" s="247"/>
    </row>
    <row r="49" spans="1:131" s="248" customFormat="1" ht="26.25" customHeight="1" x14ac:dyDescent="0.15">
      <c r="A49" s="262">
        <v>22</v>
      </c>
      <c r="B49" s="1133"/>
      <c r="C49" s="1134"/>
      <c r="D49" s="1134"/>
      <c r="E49" s="1134"/>
      <c r="F49" s="1134"/>
      <c r="G49" s="1134"/>
      <c r="H49" s="1134"/>
      <c r="I49" s="1134"/>
      <c r="J49" s="1134"/>
      <c r="K49" s="1134"/>
      <c r="L49" s="1134"/>
      <c r="M49" s="1134"/>
      <c r="N49" s="1134"/>
      <c r="O49" s="1134"/>
      <c r="P49" s="1135"/>
      <c r="Q49" s="1139"/>
      <c r="R49" s="1140"/>
      <c r="S49" s="1140"/>
      <c r="T49" s="1140"/>
      <c r="U49" s="1140"/>
      <c r="V49" s="1140"/>
      <c r="W49" s="1140"/>
      <c r="X49" s="1140"/>
      <c r="Y49" s="1140"/>
      <c r="Z49" s="1140"/>
      <c r="AA49" s="1140"/>
      <c r="AB49" s="1140"/>
      <c r="AC49" s="1140"/>
      <c r="AD49" s="1140"/>
      <c r="AE49" s="1141"/>
      <c r="AF49" s="1115"/>
      <c r="AG49" s="1116"/>
      <c r="AH49" s="1116"/>
      <c r="AI49" s="1116"/>
      <c r="AJ49" s="1117"/>
      <c r="AK49" s="1073"/>
      <c r="AL49" s="1064"/>
      <c r="AM49" s="1064"/>
      <c r="AN49" s="1064"/>
      <c r="AO49" s="1064"/>
      <c r="AP49" s="1064"/>
      <c r="AQ49" s="1064"/>
      <c r="AR49" s="1064"/>
      <c r="AS49" s="1064"/>
      <c r="AT49" s="1064"/>
      <c r="AU49" s="1064"/>
      <c r="AV49" s="1064"/>
      <c r="AW49" s="1064"/>
      <c r="AX49" s="1064"/>
      <c r="AY49" s="1064"/>
      <c r="AZ49" s="1138"/>
      <c r="BA49" s="1138"/>
      <c r="BB49" s="1138"/>
      <c r="BC49" s="1138"/>
      <c r="BD49" s="1138"/>
      <c r="BE49" s="1128"/>
      <c r="BF49" s="1128"/>
      <c r="BG49" s="1128"/>
      <c r="BH49" s="1128"/>
      <c r="BI49" s="1129"/>
      <c r="BJ49" s="253"/>
      <c r="BK49" s="253"/>
      <c r="BL49" s="253"/>
      <c r="BM49" s="253"/>
      <c r="BN49" s="253"/>
      <c r="BO49" s="266"/>
      <c r="BP49" s="266"/>
      <c r="BQ49" s="263">
        <v>43</v>
      </c>
      <c r="BR49" s="264"/>
      <c r="BS49" s="1110"/>
      <c r="BT49" s="1111"/>
      <c r="BU49" s="1111"/>
      <c r="BV49" s="1111"/>
      <c r="BW49" s="1111"/>
      <c r="BX49" s="1111"/>
      <c r="BY49" s="1111"/>
      <c r="BZ49" s="1111"/>
      <c r="CA49" s="1111"/>
      <c r="CB49" s="1111"/>
      <c r="CC49" s="1111"/>
      <c r="CD49" s="1111"/>
      <c r="CE49" s="1111"/>
      <c r="CF49" s="1111"/>
      <c r="CG49" s="1112"/>
      <c r="CH49" s="1085"/>
      <c r="CI49" s="1086"/>
      <c r="CJ49" s="1086"/>
      <c r="CK49" s="1086"/>
      <c r="CL49" s="1087"/>
      <c r="CM49" s="1085"/>
      <c r="CN49" s="1086"/>
      <c r="CO49" s="1086"/>
      <c r="CP49" s="1086"/>
      <c r="CQ49" s="1087"/>
      <c r="CR49" s="1085"/>
      <c r="CS49" s="1086"/>
      <c r="CT49" s="1086"/>
      <c r="CU49" s="1086"/>
      <c r="CV49" s="1087"/>
      <c r="CW49" s="1085"/>
      <c r="CX49" s="1086"/>
      <c r="CY49" s="1086"/>
      <c r="CZ49" s="1086"/>
      <c r="DA49" s="1087"/>
      <c r="DB49" s="1085"/>
      <c r="DC49" s="1086"/>
      <c r="DD49" s="1086"/>
      <c r="DE49" s="1086"/>
      <c r="DF49" s="1087"/>
      <c r="DG49" s="1085"/>
      <c r="DH49" s="1086"/>
      <c r="DI49" s="1086"/>
      <c r="DJ49" s="1086"/>
      <c r="DK49" s="1087"/>
      <c r="DL49" s="1085"/>
      <c r="DM49" s="1086"/>
      <c r="DN49" s="1086"/>
      <c r="DO49" s="1086"/>
      <c r="DP49" s="1087"/>
      <c r="DQ49" s="1085"/>
      <c r="DR49" s="1086"/>
      <c r="DS49" s="1086"/>
      <c r="DT49" s="1086"/>
      <c r="DU49" s="1087"/>
      <c r="DV49" s="1088"/>
      <c r="DW49" s="1089"/>
      <c r="DX49" s="1089"/>
      <c r="DY49" s="1089"/>
      <c r="DZ49" s="1090"/>
      <c r="EA49" s="247"/>
    </row>
    <row r="50" spans="1:131" s="248" customFormat="1" ht="26.25" customHeight="1" x14ac:dyDescent="0.15">
      <c r="A50" s="262">
        <v>23</v>
      </c>
      <c r="B50" s="1133"/>
      <c r="C50" s="1134"/>
      <c r="D50" s="1134"/>
      <c r="E50" s="1134"/>
      <c r="F50" s="1134"/>
      <c r="G50" s="1134"/>
      <c r="H50" s="1134"/>
      <c r="I50" s="1134"/>
      <c r="J50" s="1134"/>
      <c r="K50" s="1134"/>
      <c r="L50" s="1134"/>
      <c r="M50" s="1134"/>
      <c r="N50" s="1134"/>
      <c r="O50" s="1134"/>
      <c r="P50" s="1135"/>
      <c r="Q50" s="1136"/>
      <c r="R50" s="1119"/>
      <c r="S50" s="1119"/>
      <c r="T50" s="1119"/>
      <c r="U50" s="1119"/>
      <c r="V50" s="1119"/>
      <c r="W50" s="1119"/>
      <c r="X50" s="1119"/>
      <c r="Y50" s="1119"/>
      <c r="Z50" s="1119"/>
      <c r="AA50" s="1119"/>
      <c r="AB50" s="1119"/>
      <c r="AC50" s="1119"/>
      <c r="AD50" s="1119"/>
      <c r="AE50" s="1137"/>
      <c r="AF50" s="1115"/>
      <c r="AG50" s="1116"/>
      <c r="AH50" s="1116"/>
      <c r="AI50" s="1116"/>
      <c r="AJ50" s="1117"/>
      <c r="AK50" s="1118"/>
      <c r="AL50" s="1119"/>
      <c r="AM50" s="1119"/>
      <c r="AN50" s="1119"/>
      <c r="AO50" s="1119"/>
      <c r="AP50" s="1119"/>
      <c r="AQ50" s="1119"/>
      <c r="AR50" s="1119"/>
      <c r="AS50" s="1119"/>
      <c r="AT50" s="1119"/>
      <c r="AU50" s="1119"/>
      <c r="AV50" s="1119"/>
      <c r="AW50" s="1119"/>
      <c r="AX50" s="1119"/>
      <c r="AY50" s="1119"/>
      <c r="AZ50" s="1120"/>
      <c r="BA50" s="1120"/>
      <c r="BB50" s="1120"/>
      <c r="BC50" s="1120"/>
      <c r="BD50" s="1120"/>
      <c r="BE50" s="1128"/>
      <c r="BF50" s="1128"/>
      <c r="BG50" s="1128"/>
      <c r="BH50" s="1128"/>
      <c r="BI50" s="1129"/>
      <c r="BJ50" s="253"/>
      <c r="BK50" s="253"/>
      <c r="BL50" s="253"/>
      <c r="BM50" s="253"/>
      <c r="BN50" s="253"/>
      <c r="BO50" s="266"/>
      <c r="BP50" s="266"/>
      <c r="BQ50" s="263">
        <v>44</v>
      </c>
      <c r="BR50" s="264"/>
      <c r="BS50" s="1110"/>
      <c r="BT50" s="1111"/>
      <c r="BU50" s="1111"/>
      <c r="BV50" s="1111"/>
      <c r="BW50" s="1111"/>
      <c r="BX50" s="1111"/>
      <c r="BY50" s="1111"/>
      <c r="BZ50" s="1111"/>
      <c r="CA50" s="1111"/>
      <c r="CB50" s="1111"/>
      <c r="CC50" s="1111"/>
      <c r="CD50" s="1111"/>
      <c r="CE50" s="1111"/>
      <c r="CF50" s="1111"/>
      <c r="CG50" s="1112"/>
      <c r="CH50" s="1085"/>
      <c r="CI50" s="1086"/>
      <c r="CJ50" s="1086"/>
      <c r="CK50" s="1086"/>
      <c r="CL50" s="1087"/>
      <c r="CM50" s="1085"/>
      <c r="CN50" s="1086"/>
      <c r="CO50" s="1086"/>
      <c r="CP50" s="1086"/>
      <c r="CQ50" s="1087"/>
      <c r="CR50" s="1085"/>
      <c r="CS50" s="1086"/>
      <c r="CT50" s="1086"/>
      <c r="CU50" s="1086"/>
      <c r="CV50" s="1087"/>
      <c r="CW50" s="1085"/>
      <c r="CX50" s="1086"/>
      <c r="CY50" s="1086"/>
      <c r="CZ50" s="1086"/>
      <c r="DA50" s="1087"/>
      <c r="DB50" s="1085"/>
      <c r="DC50" s="1086"/>
      <c r="DD50" s="1086"/>
      <c r="DE50" s="1086"/>
      <c r="DF50" s="1087"/>
      <c r="DG50" s="1085"/>
      <c r="DH50" s="1086"/>
      <c r="DI50" s="1086"/>
      <c r="DJ50" s="1086"/>
      <c r="DK50" s="1087"/>
      <c r="DL50" s="1085"/>
      <c r="DM50" s="1086"/>
      <c r="DN50" s="1086"/>
      <c r="DO50" s="1086"/>
      <c r="DP50" s="1087"/>
      <c r="DQ50" s="1085"/>
      <c r="DR50" s="1086"/>
      <c r="DS50" s="1086"/>
      <c r="DT50" s="1086"/>
      <c r="DU50" s="1087"/>
      <c r="DV50" s="1088"/>
      <c r="DW50" s="1089"/>
      <c r="DX50" s="1089"/>
      <c r="DY50" s="1089"/>
      <c r="DZ50" s="1090"/>
      <c r="EA50" s="247"/>
    </row>
    <row r="51" spans="1:131" s="248" customFormat="1" ht="26.25" customHeight="1" x14ac:dyDescent="0.15">
      <c r="A51" s="262">
        <v>24</v>
      </c>
      <c r="B51" s="1133"/>
      <c r="C51" s="1134"/>
      <c r="D51" s="1134"/>
      <c r="E51" s="1134"/>
      <c r="F51" s="1134"/>
      <c r="G51" s="1134"/>
      <c r="H51" s="1134"/>
      <c r="I51" s="1134"/>
      <c r="J51" s="1134"/>
      <c r="K51" s="1134"/>
      <c r="L51" s="1134"/>
      <c r="M51" s="1134"/>
      <c r="N51" s="1134"/>
      <c r="O51" s="1134"/>
      <c r="P51" s="1135"/>
      <c r="Q51" s="1136"/>
      <c r="R51" s="1119"/>
      <c r="S51" s="1119"/>
      <c r="T51" s="1119"/>
      <c r="U51" s="1119"/>
      <c r="V51" s="1119"/>
      <c r="W51" s="1119"/>
      <c r="X51" s="1119"/>
      <c r="Y51" s="1119"/>
      <c r="Z51" s="1119"/>
      <c r="AA51" s="1119"/>
      <c r="AB51" s="1119"/>
      <c r="AC51" s="1119"/>
      <c r="AD51" s="1119"/>
      <c r="AE51" s="1137"/>
      <c r="AF51" s="1115"/>
      <c r="AG51" s="1116"/>
      <c r="AH51" s="1116"/>
      <c r="AI51" s="1116"/>
      <c r="AJ51" s="1117"/>
      <c r="AK51" s="1118"/>
      <c r="AL51" s="1119"/>
      <c r="AM51" s="1119"/>
      <c r="AN51" s="1119"/>
      <c r="AO51" s="1119"/>
      <c r="AP51" s="1119"/>
      <c r="AQ51" s="1119"/>
      <c r="AR51" s="1119"/>
      <c r="AS51" s="1119"/>
      <c r="AT51" s="1119"/>
      <c r="AU51" s="1119"/>
      <c r="AV51" s="1119"/>
      <c r="AW51" s="1119"/>
      <c r="AX51" s="1119"/>
      <c r="AY51" s="1119"/>
      <c r="AZ51" s="1120"/>
      <c r="BA51" s="1120"/>
      <c r="BB51" s="1120"/>
      <c r="BC51" s="1120"/>
      <c r="BD51" s="1120"/>
      <c r="BE51" s="1128"/>
      <c r="BF51" s="1128"/>
      <c r="BG51" s="1128"/>
      <c r="BH51" s="1128"/>
      <c r="BI51" s="1129"/>
      <c r="BJ51" s="253"/>
      <c r="BK51" s="253"/>
      <c r="BL51" s="253"/>
      <c r="BM51" s="253"/>
      <c r="BN51" s="253"/>
      <c r="BO51" s="266"/>
      <c r="BP51" s="266"/>
      <c r="BQ51" s="263">
        <v>45</v>
      </c>
      <c r="BR51" s="264"/>
      <c r="BS51" s="1110"/>
      <c r="BT51" s="1111"/>
      <c r="BU51" s="1111"/>
      <c r="BV51" s="1111"/>
      <c r="BW51" s="1111"/>
      <c r="BX51" s="1111"/>
      <c r="BY51" s="1111"/>
      <c r="BZ51" s="1111"/>
      <c r="CA51" s="1111"/>
      <c r="CB51" s="1111"/>
      <c r="CC51" s="1111"/>
      <c r="CD51" s="1111"/>
      <c r="CE51" s="1111"/>
      <c r="CF51" s="1111"/>
      <c r="CG51" s="1112"/>
      <c r="CH51" s="1085"/>
      <c r="CI51" s="1086"/>
      <c r="CJ51" s="1086"/>
      <c r="CK51" s="1086"/>
      <c r="CL51" s="1087"/>
      <c r="CM51" s="1085"/>
      <c r="CN51" s="1086"/>
      <c r="CO51" s="1086"/>
      <c r="CP51" s="1086"/>
      <c r="CQ51" s="1087"/>
      <c r="CR51" s="1085"/>
      <c r="CS51" s="1086"/>
      <c r="CT51" s="1086"/>
      <c r="CU51" s="1086"/>
      <c r="CV51" s="1087"/>
      <c r="CW51" s="1085"/>
      <c r="CX51" s="1086"/>
      <c r="CY51" s="1086"/>
      <c r="CZ51" s="1086"/>
      <c r="DA51" s="1087"/>
      <c r="DB51" s="1085"/>
      <c r="DC51" s="1086"/>
      <c r="DD51" s="1086"/>
      <c r="DE51" s="1086"/>
      <c r="DF51" s="1087"/>
      <c r="DG51" s="1085"/>
      <c r="DH51" s="1086"/>
      <c r="DI51" s="1086"/>
      <c r="DJ51" s="1086"/>
      <c r="DK51" s="1087"/>
      <c r="DL51" s="1085"/>
      <c r="DM51" s="1086"/>
      <c r="DN51" s="1086"/>
      <c r="DO51" s="1086"/>
      <c r="DP51" s="1087"/>
      <c r="DQ51" s="1085"/>
      <c r="DR51" s="1086"/>
      <c r="DS51" s="1086"/>
      <c r="DT51" s="1086"/>
      <c r="DU51" s="1087"/>
      <c r="DV51" s="1088"/>
      <c r="DW51" s="1089"/>
      <c r="DX51" s="1089"/>
      <c r="DY51" s="1089"/>
      <c r="DZ51" s="1090"/>
      <c r="EA51" s="247"/>
    </row>
    <row r="52" spans="1:131" s="248" customFormat="1" ht="26.25" customHeight="1" x14ac:dyDescent="0.15">
      <c r="A52" s="262">
        <v>25</v>
      </c>
      <c r="B52" s="1133"/>
      <c r="C52" s="1134"/>
      <c r="D52" s="1134"/>
      <c r="E52" s="1134"/>
      <c r="F52" s="1134"/>
      <c r="G52" s="1134"/>
      <c r="H52" s="1134"/>
      <c r="I52" s="1134"/>
      <c r="J52" s="1134"/>
      <c r="K52" s="1134"/>
      <c r="L52" s="1134"/>
      <c r="M52" s="1134"/>
      <c r="N52" s="1134"/>
      <c r="O52" s="1134"/>
      <c r="P52" s="1135"/>
      <c r="Q52" s="1136"/>
      <c r="R52" s="1119"/>
      <c r="S52" s="1119"/>
      <c r="T52" s="1119"/>
      <c r="U52" s="1119"/>
      <c r="V52" s="1119"/>
      <c r="W52" s="1119"/>
      <c r="X52" s="1119"/>
      <c r="Y52" s="1119"/>
      <c r="Z52" s="1119"/>
      <c r="AA52" s="1119"/>
      <c r="AB52" s="1119"/>
      <c r="AC52" s="1119"/>
      <c r="AD52" s="1119"/>
      <c r="AE52" s="1137"/>
      <c r="AF52" s="1115"/>
      <c r="AG52" s="1116"/>
      <c r="AH52" s="1116"/>
      <c r="AI52" s="1116"/>
      <c r="AJ52" s="1117"/>
      <c r="AK52" s="1118"/>
      <c r="AL52" s="1119"/>
      <c r="AM52" s="1119"/>
      <c r="AN52" s="1119"/>
      <c r="AO52" s="1119"/>
      <c r="AP52" s="1119"/>
      <c r="AQ52" s="1119"/>
      <c r="AR52" s="1119"/>
      <c r="AS52" s="1119"/>
      <c r="AT52" s="1119"/>
      <c r="AU52" s="1119"/>
      <c r="AV52" s="1119"/>
      <c r="AW52" s="1119"/>
      <c r="AX52" s="1119"/>
      <c r="AY52" s="1119"/>
      <c r="AZ52" s="1120"/>
      <c r="BA52" s="1120"/>
      <c r="BB52" s="1120"/>
      <c r="BC52" s="1120"/>
      <c r="BD52" s="1120"/>
      <c r="BE52" s="1128"/>
      <c r="BF52" s="1128"/>
      <c r="BG52" s="1128"/>
      <c r="BH52" s="1128"/>
      <c r="BI52" s="1129"/>
      <c r="BJ52" s="253"/>
      <c r="BK52" s="253"/>
      <c r="BL52" s="253"/>
      <c r="BM52" s="253"/>
      <c r="BN52" s="253"/>
      <c r="BO52" s="266"/>
      <c r="BP52" s="266"/>
      <c r="BQ52" s="263">
        <v>46</v>
      </c>
      <c r="BR52" s="264"/>
      <c r="BS52" s="1110"/>
      <c r="BT52" s="1111"/>
      <c r="BU52" s="1111"/>
      <c r="BV52" s="1111"/>
      <c r="BW52" s="1111"/>
      <c r="BX52" s="1111"/>
      <c r="BY52" s="1111"/>
      <c r="BZ52" s="1111"/>
      <c r="CA52" s="1111"/>
      <c r="CB52" s="1111"/>
      <c r="CC52" s="1111"/>
      <c r="CD52" s="1111"/>
      <c r="CE52" s="1111"/>
      <c r="CF52" s="1111"/>
      <c r="CG52" s="1112"/>
      <c r="CH52" s="1085"/>
      <c r="CI52" s="1086"/>
      <c r="CJ52" s="1086"/>
      <c r="CK52" s="1086"/>
      <c r="CL52" s="1087"/>
      <c r="CM52" s="1085"/>
      <c r="CN52" s="1086"/>
      <c r="CO52" s="1086"/>
      <c r="CP52" s="1086"/>
      <c r="CQ52" s="1087"/>
      <c r="CR52" s="1085"/>
      <c r="CS52" s="1086"/>
      <c r="CT52" s="1086"/>
      <c r="CU52" s="1086"/>
      <c r="CV52" s="1087"/>
      <c r="CW52" s="1085"/>
      <c r="CX52" s="1086"/>
      <c r="CY52" s="1086"/>
      <c r="CZ52" s="1086"/>
      <c r="DA52" s="1087"/>
      <c r="DB52" s="1085"/>
      <c r="DC52" s="1086"/>
      <c r="DD52" s="1086"/>
      <c r="DE52" s="1086"/>
      <c r="DF52" s="1087"/>
      <c r="DG52" s="1085"/>
      <c r="DH52" s="1086"/>
      <c r="DI52" s="1086"/>
      <c r="DJ52" s="1086"/>
      <c r="DK52" s="1087"/>
      <c r="DL52" s="1085"/>
      <c r="DM52" s="1086"/>
      <c r="DN52" s="1086"/>
      <c r="DO52" s="1086"/>
      <c r="DP52" s="1087"/>
      <c r="DQ52" s="1085"/>
      <c r="DR52" s="1086"/>
      <c r="DS52" s="1086"/>
      <c r="DT52" s="1086"/>
      <c r="DU52" s="1087"/>
      <c r="DV52" s="1088"/>
      <c r="DW52" s="1089"/>
      <c r="DX52" s="1089"/>
      <c r="DY52" s="1089"/>
      <c r="DZ52" s="1090"/>
      <c r="EA52" s="247"/>
    </row>
    <row r="53" spans="1:131" s="248" customFormat="1" ht="26.25" customHeight="1" x14ac:dyDescent="0.15">
      <c r="A53" s="262">
        <v>26</v>
      </c>
      <c r="B53" s="1133"/>
      <c r="C53" s="1134"/>
      <c r="D53" s="1134"/>
      <c r="E53" s="1134"/>
      <c r="F53" s="1134"/>
      <c r="G53" s="1134"/>
      <c r="H53" s="1134"/>
      <c r="I53" s="1134"/>
      <c r="J53" s="1134"/>
      <c r="K53" s="1134"/>
      <c r="L53" s="1134"/>
      <c r="M53" s="1134"/>
      <c r="N53" s="1134"/>
      <c r="O53" s="1134"/>
      <c r="P53" s="1135"/>
      <c r="Q53" s="1136"/>
      <c r="R53" s="1119"/>
      <c r="S53" s="1119"/>
      <c r="T53" s="1119"/>
      <c r="U53" s="1119"/>
      <c r="V53" s="1119"/>
      <c r="W53" s="1119"/>
      <c r="X53" s="1119"/>
      <c r="Y53" s="1119"/>
      <c r="Z53" s="1119"/>
      <c r="AA53" s="1119"/>
      <c r="AB53" s="1119"/>
      <c r="AC53" s="1119"/>
      <c r="AD53" s="1119"/>
      <c r="AE53" s="1137"/>
      <c r="AF53" s="1115"/>
      <c r="AG53" s="1116"/>
      <c r="AH53" s="1116"/>
      <c r="AI53" s="1116"/>
      <c r="AJ53" s="1117"/>
      <c r="AK53" s="1118"/>
      <c r="AL53" s="1119"/>
      <c r="AM53" s="1119"/>
      <c r="AN53" s="1119"/>
      <c r="AO53" s="1119"/>
      <c r="AP53" s="1119"/>
      <c r="AQ53" s="1119"/>
      <c r="AR53" s="1119"/>
      <c r="AS53" s="1119"/>
      <c r="AT53" s="1119"/>
      <c r="AU53" s="1119"/>
      <c r="AV53" s="1119"/>
      <c r="AW53" s="1119"/>
      <c r="AX53" s="1119"/>
      <c r="AY53" s="1119"/>
      <c r="AZ53" s="1120"/>
      <c r="BA53" s="1120"/>
      <c r="BB53" s="1120"/>
      <c r="BC53" s="1120"/>
      <c r="BD53" s="1120"/>
      <c r="BE53" s="1128"/>
      <c r="BF53" s="1128"/>
      <c r="BG53" s="1128"/>
      <c r="BH53" s="1128"/>
      <c r="BI53" s="1129"/>
      <c r="BJ53" s="253"/>
      <c r="BK53" s="253"/>
      <c r="BL53" s="253"/>
      <c r="BM53" s="253"/>
      <c r="BN53" s="253"/>
      <c r="BO53" s="266"/>
      <c r="BP53" s="266"/>
      <c r="BQ53" s="263">
        <v>47</v>
      </c>
      <c r="BR53" s="264"/>
      <c r="BS53" s="1110"/>
      <c r="BT53" s="1111"/>
      <c r="BU53" s="1111"/>
      <c r="BV53" s="1111"/>
      <c r="BW53" s="1111"/>
      <c r="BX53" s="1111"/>
      <c r="BY53" s="1111"/>
      <c r="BZ53" s="1111"/>
      <c r="CA53" s="1111"/>
      <c r="CB53" s="1111"/>
      <c r="CC53" s="1111"/>
      <c r="CD53" s="1111"/>
      <c r="CE53" s="1111"/>
      <c r="CF53" s="1111"/>
      <c r="CG53" s="1112"/>
      <c r="CH53" s="1085"/>
      <c r="CI53" s="1086"/>
      <c r="CJ53" s="1086"/>
      <c r="CK53" s="1086"/>
      <c r="CL53" s="1087"/>
      <c r="CM53" s="1085"/>
      <c r="CN53" s="1086"/>
      <c r="CO53" s="1086"/>
      <c r="CP53" s="1086"/>
      <c r="CQ53" s="1087"/>
      <c r="CR53" s="1085"/>
      <c r="CS53" s="1086"/>
      <c r="CT53" s="1086"/>
      <c r="CU53" s="1086"/>
      <c r="CV53" s="1087"/>
      <c r="CW53" s="1085"/>
      <c r="CX53" s="1086"/>
      <c r="CY53" s="1086"/>
      <c r="CZ53" s="1086"/>
      <c r="DA53" s="1087"/>
      <c r="DB53" s="1085"/>
      <c r="DC53" s="1086"/>
      <c r="DD53" s="1086"/>
      <c r="DE53" s="1086"/>
      <c r="DF53" s="1087"/>
      <c r="DG53" s="1085"/>
      <c r="DH53" s="1086"/>
      <c r="DI53" s="1086"/>
      <c r="DJ53" s="1086"/>
      <c r="DK53" s="1087"/>
      <c r="DL53" s="1085"/>
      <c r="DM53" s="1086"/>
      <c r="DN53" s="1086"/>
      <c r="DO53" s="1086"/>
      <c r="DP53" s="1087"/>
      <c r="DQ53" s="1085"/>
      <c r="DR53" s="1086"/>
      <c r="DS53" s="1086"/>
      <c r="DT53" s="1086"/>
      <c r="DU53" s="1087"/>
      <c r="DV53" s="1088"/>
      <c r="DW53" s="1089"/>
      <c r="DX53" s="1089"/>
      <c r="DY53" s="1089"/>
      <c r="DZ53" s="1090"/>
      <c r="EA53" s="247"/>
    </row>
    <row r="54" spans="1:131" s="248" customFormat="1" ht="26.25" customHeight="1" x14ac:dyDescent="0.15">
      <c r="A54" s="262">
        <v>27</v>
      </c>
      <c r="B54" s="1133"/>
      <c r="C54" s="1134"/>
      <c r="D54" s="1134"/>
      <c r="E54" s="1134"/>
      <c r="F54" s="1134"/>
      <c r="G54" s="1134"/>
      <c r="H54" s="1134"/>
      <c r="I54" s="1134"/>
      <c r="J54" s="1134"/>
      <c r="K54" s="1134"/>
      <c r="L54" s="1134"/>
      <c r="M54" s="1134"/>
      <c r="N54" s="1134"/>
      <c r="O54" s="1134"/>
      <c r="P54" s="1135"/>
      <c r="Q54" s="1136"/>
      <c r="R54" s="1119"/>
      <c r="S54" s="1119"/>
      <c r="T54" s="1119"/>
      <c r="U54" s="1119"/>
      <c r="V54" s="1119"/>
      <c r="W54" s="1119"/>
      <c r="X54" s="1119"/>
      <c r="Y54" s="1119"/>
      <c r="Z54" s="1119"/>
      <c r="AA54" s="1119"/>
      <c r="AB54" s="1119"/>
      <c r="AC54" s="1119"/>
      <c r="AD54" s="1119"/>
      <c r="AE54" s="1137"/>
      <c r="AF54" s="1115"/>
      <c r="AG54" s="1116"/>
      <c r="AH54" s="1116"/>
      <c r="AI54" s="1116"/>
      <c r="AJ54" s="1117"/>
      <c r="AK54" s="1118"/>
      <c r="AL54" s="1119"/>
      <c r="AM54" s="1119"/>
      <c r="AN54" s="1119"/>
      <c r="AO54" s="1119"/>
      <c r="AP54" s="1119"/>
      <c r="AQ54" s="1119"/>
      <c r="AR54" s="1119"/>
      <c r="AS54" s="1119"/>
      <c r="AT54" s="1119"/>
      <c r="AU54" s="1119"/>
      <c r="AV54" s="1119"/>
      <c r="AW54" s="1119"/>
      <c r="AX54" s="1119"/>
      <c r="AY54" s="1119"/>
      <c r="AZ54" s="1120"/>
      <c r="BA54" s="1120"/>
      <c r="BB54" s="1120"/>
      <c r="BC54" s="1120"/>
      <c r="BD54" s="1120"/>
      <c r="BE54" s="1128"/>
      <c r="BF54" s="1128"/>
      <c r="BG54" s="1128"/>
      <c r="BH54" s="1128"/>
      <c r="BI54" s="1129"/>
      <c r="BJ54" s="253"/>
      <c r="BK54" s="253"/>
      <c r="BL54" s="253"/>
      <c r="BM54" s="253"/>
      <c r="BN54" s="253"/>
      <c r="BO54" s="266"/>
      <c r="BP54" s="266"/>
      <c r="BQ54" s="263">
        <v>48</v>
      </c>
      <c r="BR54" s="264"/>
      <c r="BS54" s="1110"/>
      <c r="BT54" s="1111"/>
      <c r="BU54" s="1111"/>
      <c r="BV54" s="1111"/>
      <c r="BW54" s="1111"/>
      <c r="BX54" s="1111"/>
      <c r="BY54" s="1111"/>
      <c r="BZ54" s="1111"/>
      <c r="CA54" s="1111"/>
      <c r="CB54" s="1111"/>
      <c r="CC54" s="1111"/>
      <c r="CD54" s="1111"/>
      <c r="CE54" s="1111"/>
      <c r="CF54" s="1111"/>
      <c r="CG54" s="1112"/>
      <c r="CH54" s="1085"/>
      <c r="CI54" s="1086"/>
      <c r="CJ54" s="1086"/>
      <c r="CK54" s="1086"/>
      <c r="CL54" s="1087"/>
      <c r="CM54" s="1085"/>
      <c r="CN54" s="1086"/>
      <c r="CO54" s="1086"/>
      <c r="CP54" s="1086"/>
      <c r="CQ54" s="1087"/>
      <c r="CR54" s="1085"/>
      <c r="CS54" s="1086"/>
      <c r="CT54" s="1086"/>
      <c r="CU54" s="1086"/>
      <c r="CV54" s="1087"/>
      <c r="CW54" s="1085"/>
      <c r="CX54" s="1086"/>
      <c r="CY54" s="1086"/>
      <c r="CZ54" s="1086"/>
      <c r="DA54" s="1087"/>
      <c r="DB54" s="1085"/>
      <c r="DC54" s="1086"/>
      <c r="DD54" s="1086"/>
      <c r="DE54" s="1086"/>
      <c r="DF54" s="1087"/>
      <c r="DG54" s="1085"/>
      <c r="DH54" s="1086"/>
      <c r="DI54" s="1086"/>
      <c r="DJ54" s="1086"/>
      <c r="DK54" s="1087"/>
      <c r="DL54" s="1085"/>
      <c r="DM54" s="1086"/>
      <c r="DN54" s="1086"/>
      <c r="DO54" s="1086"/>
      <c r="DP54" s="1087"/>
      <c r="DQ54" s="1085"/>
      <c r="DR54" s="1086"/>
      <c r="DS54" s="1086"/>
      <c r="DT54" s="1086"/>
      <c r="DU54" s="1087"/>
      <c r="DV54" s="1088"/>
      <c r="DW54" s="1089"/>
      <c r="DX54" s="1089"/>
      <c r="DY54" s="1089"/>
      <c r="DZ54" s="1090"/>
      <c r="EA54" s="247"/>
    </row>
    <row r="55" spans="1:131" s="248" customFormat="1" ht="26.25" customHeight="1" x14ac:dyDescent="0.15">
      <c r="A55" s="262">
        <v>28</v>
      </c>
      <c r="B55" s="1133"/>
      <c r="C55" s="1134"/>
      <c r="D55" s="1134"/>
      <c r="E55" s="1134"/>
      <c r="F55" s="1134"/>
      <c r="G55" s="1134"/>
      <c r="H55" s="1134"/>
      <c r="I55" s="1134"/>
      <c r="J55" s="1134"/>
      <c r="K55" s="1134"/>
      <c r="L55" s="1134"/>
      <c r="M55" s="1134"/>
      <c r="N55" s="1134"/>
      <c r="O55" s="1134"/>
      <c r="P55" s="1135"/>
      <c r="Q55" s="1136"/>
      <c r="R55" s="1119"/>
      <c r="S55" s="1119"/>
      <c r="T55" s="1119"/>
      <c r="U55" s="1119"/>
      <c r="V55" s="1119"/>
      <c r="W55" s="1119"/>
      <c r="X55" s="1119"/>
      <c r="Y55" s="1119"/>
      <c r="Z55" s="1119"/>
      <c r="AA55" s="1119"/>
      <c r="AB55" s="1119"/>
      <c r="AC55" s="1119"/>
      <c r="AD55" s="1119"/>
      <c r="AE55" s="1137"/>
      <c r="AF55" s="1115"/>
      <c r="AG55" s="1116"/>
      <c r="AH55" s="1116"/>
      <c r="AI55" s="1116"/>
      <c r="AJ55" s="1117"/>
      <c r="AK55" s="1118"/>
      <c r="AL55" s="1119"/>
      <c r="AM55" s="1119"/>
      <c r="AN55" s="1119"/>
      <c r="AO55" s="1119"/>
      <c r="AP55" s="1119"/>
      <c r="AQ55" s="1119"/>
      <c r="AR55" s="1119"/>
      <c r="AS55" s="1119"/>
      <c r="AT55" s="1119"/>
      <c r="AU55" s="1119"/>
      <c r="AV55" s="1119"/>
      <c r="AW55" s="1119"/>
      <c r="AX55" s="1119"/>
      <c r="AY55" s="1119"/>
      <c r="AZ55" s="1120"/>
      <c r="BA55" s="1120"/>
      <c r="BB55" s="1120"/>
      <c r="BC55" s="1120"/>
      <c r="BD55" s="1120"/>
      <c r="BE55" s="1128"/>
      <c r="BF55" s="1128"/>
      <c r="BG55" s="1128"/>
      <c r="BH55" s="1128"/>
      <c r="BI55" s="1129"/>
      <c r="BJ55" s="253"/>
      <c r="BK55" s="253"/>
      <c r="BL55" s="253"/>
      <c r="BM55" s="253"/>
      <c r="BN55" s="253"/>
      <c r="BO55" s="266"/>
      <c r="BP55" s="266"/>
      <c r="BQ55" s="263">
        <v>49</v>
      </c>
      <c r="BR55" s="264"/>
      <c r="BS55" s="1110"/>
      <c r="BT55" s="1111"/>
      <c r="BU55" s="1111"/>
      <c r="BV55" s="1111"/>
      <c r="BW55" s="1111"/>
      <c r="BX55" s="1111"/>
      <c r="BY55" s="1111"/>
      <c r="BZ55" s="1111"/>
      <c r="CA55" s="1111"/>
      <c r="CB55" s="1111"/>
      <c r="CC55" s="1111"/>
      <c r="CD55" s="1111"/>
      <c r="CE55" s="1111"/>
      <c r="CF55" s="1111"/>
      <c r="CG55" s="1112"/>
      <c r="CH55" s="1085"/>
      <c r="CI55" s="1086"/>
      <c r="CJ55" s="1086"/>
      <c r="CK55" s="1086"/>
      <c r="CL55" s="1087"/>
      <c r="CM55" s="1085"/>
      <c r="CN55" s="1086"/>
      <c r="CO55" s="1086"/>
      <c r="CP55" s="1086"/>
      <c r="CQ55" s="1087"/>
      <c r="CR55" s="1085"/>
      <c r="CS55" s="1086"/>
      <c r="CT55" s="1086"/>
      <c r="CU55" s="1086"/>
      <c r="CV55" s="1087"/>
      <c r="CW55" s="1085"/>
      <c r="CX55" s="1086"/>
      <c r="CY55" s="1086"/>
      <c r="CZ55" s="1086"/>
      <c r="DA55" s="1087"/>
      <c r="DB55" s="1085"/>
      <c r="DC55" s="1086"/>
      <c r="DD55" s="1086"/>
      <c r="DE55" s="1086"/>
      <c r="DF55" s="1087"/>
      <c r="DG55" s="1085"/>
      <c r="DH55" s="1086"/>
      <c r="DI55" s="1086"/>
      <c r="DJ55" s="1086"/>
      <c r="DK55" s="1087"/>
      <c r="DL55" s="1085"/>
      <c r="DM55" s="1086"/>
      <c r="DN55" s="1086"/>
      <c r="DO55" s="1086"/>
      <c r="DP55" s="1087"/>
      <c r="DQ55" s="1085"/>
      <c r="DR55" s="1086"/>
      <c r="DS55" s="1086"/>
      <c r="DT55" s="1086"/>
      <c r="DU55" s="1087"/>
      <c r="DV55" s="1088"/>
      <c r="DW55" s="1089"/>
      <c r="DX55" s="1089"/>
      <c r="DY55" s="1089"/>
      <c r="DZ55" s="1090"/>
      <c r="EA55" s="247"/>
    </row>
    <row r="56" spans="1:131" s="248" customFormat="1" ht="26.25" customHeight="1" x14ac:dyDescent="0.15">
      <c r="A56" s="262">
        <v>29</v>
      </c>
      <c r="B56" s="1133"/>
      <c r="C56" s="1134"/>
      <c r="D56" s="1134"/>
      <c r="E56" s="1134"/>
      <c r="F56" s="1134"/>
      <c r="G56" s="1134"/>
      <c r="H56" s="1134"/>
      <c r="I56" s="1134"/>
      <c r="J56" s="1134"/>
      <c r="K56" s="1134"/>
      <c r="L56" s="1134"/>
      <c r="M56" s="1134"/>
      <c r="N56" s="1134"/>
      <c r="O56" s="1134"/>
      <c r="P56" s="1135"/>
      <c r="Q56" s="1136"/>
      <c r="R56" s="1119"/>
      <c r="S56" s="1119"/>
      <c r="T56" s="1119"/>
      <c r="U56" s="1119"/>
      <c r="V56" s="1119"/>
      <c r="W56" s="1119"/>
      <c r="X56" s="1119"/>
      <c r="Y56" s="1119"/>
      <c r="Z56" s="1119"/>
      <c r="AA56" s="1119"/>
      <c r="AB56" s="1119"/>
      <c r="AC56" s="1119"/>
      <c r="AD56" s="1119"/>
      <c r="AE56" s="1137"/>
      <c r="AF56" s="1115"/>
      <c r="AG56" s="1116"/>
      <c r="AH56" s="1116"/>
      <c r="AI56" s="1116"/>
      <c r="AJ56" s="1117"/>
      <c r="AK56" s="1118"/>
      <c r="AL56" s="1119"/>
      <c r="AM56" s="1119"/>
      <c r="AN56" s="1119"/>
      <c r="AO56" s="1119"/>
      <c r="AP56" s="1119"/>
      <c r="AQ56" s="1119"/>
      <c r="AR56" s="1119"/>
      <c r="AS56" s="1119"/>
      <c r="AT56" s="1119"/>
      <c r="AU56" s="1119"/>
      <c r="AV56" s="1119"/>
      <c r="AW56" s="1119"/>
      <c r="AX56" s="1119"/>
      <c r="AY56" s="1119"/>
      <c r="AZ56" s="1120"/>
      <c r="BA56" s="1120"/>
      <c r="BB56" s="1120"/>
      <c r="BC56" s="1120"/>
      <c r="BD56" s="1120"/>
      <c r="BE56" s="1128"/>
      <c r="BF56" s="1128"/>
      <c r="BG56" s="1128"/>
      <c r="BH56" s="1128"/>
      <c r="BI56" s="1129"/>
      <c r="BJ56" s="253"/>
      <c r="BK56" s="253"/>
      <c r="BL56" s="253"/>
      <c r="BM56" s="253"/>
      <c r="BN56" s="253"/>
      <c r="BO56" s="266"/>
      <c r="BP56" s="266"/>
      <c r="BQ56" s="263">
        <v>50</v>
      </c>
      <c r="BR56" s="264"/>
      <c r="BS56" s="1110"/>
      <c r="BT56" s="1111"/>
      <c r="BU56" s="1111"/>
      <c r="BV56" s="1111"/>
      <c r="BW56" s="1111"/>
      <c r="BX56" s="1111"/>
      <c r="BY56" s="1111"/>
      <c r="BZ56" s="1111"/>
      <c r="CA56" s="1111"/>
      <c r="CB56" s="1111"/>
      <c r="CC56" s="1111"/>
      <c r="CD56" s="1111"/>
      <c r="CE56" s="1111"/>
      <c r="CF56" s="1111"/>
      <c r="CG56" s="1112"/>
      <c r="CH56" s="1085"/>
      <c r="CI56" s="1086"/>
      <c r="CJ56" s="1086"/>
      <c r="CK56" s="1086"/>
      <c r="CL56" s="1087"/>
      <c r="CM56" s="1085"/>
      <c r="CN56" s="1086"/>
      <c r="CO56" s="1086"/>
      <c r="CP56" s="1086"/>
      <c r="CQ56" s="1087"/>
      <c r="CR56" s="1085"/>
      <c r="CS56" s="1086"/>
      <c r="CT56" s="1086"/>
      <c r="CU56" s="1086"/>
      <c r="CV56" s="1087"/>
      <c r="CW56" s="1085"/>
      <c r="CX56" s="1086"/>
      <c r="CY56" s="1086"/>
      <c r="CZ56" s="1086"/>
      <c r="DA56" s="1087"/>
      <c r="DB56" s="1085"/>
      <c r="DC56" s="1086"/>
      <c r="DD56" s="1086"/>
      <c r="DE56" s="1086"/>
      <c r="DF56" s="1087"/>
      <c r="DG56" s="1085"/>
      <c r="DH56" s="1086"/>
      <c r="DI56" s="1086"/>
      <c r="DJ56" s="1086"/>
      <c r="DK56" s="1087"/>
      <c r="DL56" s="1085"/>
      <c r="DM56" s="1086"/>
      <c r="DN56" s="1086"/>
      <c r="DO56" s="1086"/>
      <c r="DP56" s="1087"/>
      <c r="DQ56" s="1085"/>
      <c r="DR56" s="1086"/>
      <c r="DS56" s="1086"/>
      <c r="DT56" s="1086"/>
      <c r="DU56" s="1087"/>
      <c r="DV56" s="1088"/>
      <c r="DW56" s="1089"/>
      <c r="DX56" s="1089"/>
      <c r="DY56" s="1089"/>
      <c r="DZ56" s="1090"/>
      <c r="EA56" s="247"/>
    </row>
    <row r="57" spans="1:131" s="248" customFormat="1" ht="26.25" customHeight="1" x14ac:dyDescent="0.15">
      <c r="A57" s="262">
        <v>30</v>
      </c>
      <c r="B57" s="1133"/>
      <c r="C57" s="1134"/>
      <c r="D57" s="1134"/>
      <c r="E57" s="1134"/>
      <c r="F57" s="1134"/>
      <c r="G57" s="1134"/>
      <c r="H57" s="1134"/>
      <c r="I57" s="1134"/>
      <c r="J57" s="1134"/>
      <c r="K57" s="1134"/>
      <c r="L57" s="1134"/>
      <c r="M57" s="1134"/>
      <c r="N57" s="1134"/>
      <c r="O57" s="1134"/>
      <c r="P57" s="1135"/>
      <c r="Q57" s="1136"/>
      <c r="R57" s="1119"/>
      <c r="S57" s="1119"/>
      <c r="T57" s="1119"/>
      <c r="U57" s="1119"/>
      <c r="V57" s="1119"/>
      <c r="W57" s="1119"/>
      <c r="X57" s="1119"/>
      <c r="Y57" s="1119"/>
      <c r="Z57" s="1119"/>
      <c r="AA57" s="1119"/>
      <c r="AB57" s="1119"/>
      <c r="AC57" s="1119"/>
      <c r="AD57" s="1119"/>
      <c r="AE57" s="1137"/>
      <c r="AF57" s="1115"/>
      <c r="AG57" s="1116"/>
      <c r="AH57" s="1116"/>
      <c r="AI57" s="1116"/>
      <c r="AJ57" s="1117"/>
      <c r="AK57" s="1118"/>
      <c r="AL57" s="1119"/>
      <c r="AM57" s="1119"/>
      <c r="AN57" s="1119"/>
      <c r="AO57" s="1119"/>
      <c r="AP57" s="1119"/>
      <c r="AQ57" s="1119"/>
      <c r="AR57" s="1119"/>
      <c r="AS57" s="1119"/>
      <c r="AT57" s="1119"/>
      <c r="AU57" s="1119"/>
      <c r="AV57" s="1119"/>
      <c r="AW57" s="1119"/>
      <c r="AX57" s="1119"/>
      <c r="AY57" s="1119"/>
      <c r="AZ57" s="1120"/>
      <c r="BA57" s="1120"/>
      <c r="BB57" s="1120"/>
      <c r="BC57" s="1120"/>
      <c r="BD57" s="1120"/>
      <c r="BE57" s="1128"/>
      <c r="BF57" s="1128"/>
      <c r="BG57" s="1128"/>
      <c r="BH57" s="1128"/>
      <c r="BI57" s="1129"/>
      <c r="BJ57" s="253"/>
      <c r="BK57" s="253"/>
      <c r="BL57" s="253"/>
      <c r="BM57" s="253"/>
      <c r="BN57" s="253"/>
      <c r="BO57" s="266"/>
      <c r="BP57" s="266"/>
      <c r="BQ57" s="263">
        <v>51</v>
      </c>
      <c r="BR57" s="264"/>
      <c r="BS57" s="1110"/>
      <c r="BT57" s="1111"/>
      <c r="BU57" s="1111"/>
      <c r="BV57" s="1111"/>
      <c r="BW57" s="1111"/>
      <c r="BX57" s="1111"/>
      <c r="BY57" s="1111"/>
      <c r="BZ57" s="1111"/>
      <c r="CA57" s="1111"/>
      <c r="CB57" s="1111"/>
      <c r="CC57" s="1111"/>
      <c r="CD57" s="1111"/>
      <c r="CE57" s="1111"/>
      <c r="CF57" s="1111"/>
      <c r="CG57" s="1112"/>
      <c r="CH57" s="1085"/>
      <c r="CI57" s="1086"/>
      <c r="CJ57" s="1086"/>
      <c r="CK57" s="1086"/>
      <c r="CL57" s="1087"/>
      <c r="CM57" s="1085"/>
      <c r="CN57" s="1086"/>
      <c r="CO57" s="1086"/>
      <c r="CP57" s="1086"/>
      <c r="CQ57" s="1087"/>
      <c r="CR57" s="1085"/>
      <c r="CS57" s="1086"/>
      <c r="CT57" s="1086"/>
      <c r="CU57" s="1086"/>
      <c r="CV57" s="1087"/>
      <c r="CW57" s="1085"/>
      <c r="CX57" s="1086"/>
      <c r="CY57" s="1086"/>
      <c r="CZ57" s="1086"/>
      <c r="DA57" s="1087"/>
      <c r="DB57" s="1085"/>
      <c r="DC57" s="1086"/>
      <c r="DD57" s="1086"/>
      <c r="DE57" s="1086"/>
      <c r="DF57" s="1087"/>
      <c r="DG57" s="1085"/>
      <c r="DH57" s="1086"/>
      <c r="DI57" s="1086"/>
      <c r="DJ57" s="1086"/>
      <c r="DK57" s="1087"/>
      <c r="DL57" s="1085"/>
      <c r="DM57" s="1086"/>
      <c r="DN57" s="1086"/>
      <c r="DO57" s="1086"/>
      <c r="DP57" s="1087"/>
      <c r="DQ57" s="1085"/>
      <c r="DR57" s="1086"/>
      <c r="DS57" s="1086"/>
      <c r="DT57" s="1086"/>
      <c r="DU57" s="1087"/>
      <c r="DV57" s="1088"/>
      <c r="DW57" s="1089"/>
      <c r="DX57" s="1089"/>
      <c r="DY57" s="1089"/>
      <c r="DZ57" s="1090"/>
      <c r="EA57" s="247"/>
    </row>
    <row r="58" spans="1:131" s="248" customFormat="1" ht="26.25" customHeight="1" x14ac:dyDescent="0.15">
      <c r="A58" s="262">
        <v>31</v>
      </c>
      <c r="B58" s="1133"/>
      <c r="C58" s="1134"/>
      <c r="D58" s="1134"/>
      <c r="E58" s="1134"/>
      <c r="F58" s="1134"/>
      <c r="G58" s="1134"/>
      <c r="H58" s="1134"/>
      <c r="I58" s="1134"/>
      <c r="J58" s="1134"/>
      <c r="K58" s="1134"/>
      <c r="L58" s="1134"/>
      <c r="M58" s="1134"/>
      <c r="N58" s="1134"/>
      <c r="O58" s="1134"/>
      <c r="P58" s="1135"/>
      <c r="Q58" s="1136"/>
      <c r="R58" s="1119"/>
      <c r="S58" s="1119"/>
      <c r="T58" s="1119"/>
      <c r="U58" s="1119"/>
      <c r="V58" s="1119"/>
      <c r="W58" s="1119"/>
      <c r="X58" s="1119"/>
      <c r="Y58" s="1119"/>
      <c r="Z58" s="1119"/>
      <c r="AA58" s="1119"/>
      <c r="AB58" s="1119"/>
      <c r="AC58" s="1119"/>
      <c r="AD58" s="1119"/>
      <c r="AE58" s="1137"/>
      <c r="AF58" s="1115"/>
      <c r="AG58" s="1116"/>
      <c r="AH58" s="1116"/>
      <c r="AI58" s="1116"/>
      <c r="AJ58" s="1117"/>
      <c r="AK58" s="1118"/>
      <c r="AL58" s="1119"/>
      <c r="AM58" s="1119"/>
      <c r="AN58" s="1119"/>
      <c r="AO58" s="1119"/>
      <c r="AP58" s="1119"/>
      <c r="AQ58" s="1119"/>
      <c r="AR58" s="1119"/>
      <c r="AS58" s="1119"/>
      <c r="AT58" s="1119"/>
      <c r="AU58" s="1119"/>
      <c r="AV58" s="1119"/>
      <c r="AW58" s="1119"/>
      <c r="AX58" s="1119"/>
      <c r="AY58" s="1119"/>
      <c r="AZ58" s="1120"/>
      <c r="BA58" s="1120"/>
      <c r="BB58" s="1120"/>
      <c r="BC58" s="1120"/>
      <c r="BD58" s="1120"/>
      <c r="BE58" s="1128"/>
      <c r="BF58" s="1128"/>
      <c r="BG58" s="1128"/>
      <c r="BH58" s="1128"/>
      <c r="BI58" s="1129"/>
      <c r="BJ58" s="253"/>
      <c r="BK58" s="253"/>
      <c r="BL58" s="253"/>
      <c r="BM58" s="253"/>
      <c r="BN58" s="253"/>
      <c r="BO58" s="266"/>
      <c r="BP58" s="266"/>
      <c r="BQ58" s="263">
        <v>52</v>
      </c>
      <c r="BR58" s="264"/>
      <c r="BS58" s="1110"/>
      <c r="BT58" s="1111"/>
      <c r="BU58" s="1111"/>
      <c r="BV58" s="1111"/>
      <c r="BW58" s="1111"/>
      <c r="BX58" s="1111"/>
      <c r="BY58" s="1111"/>
      <c r="BZ58" s="1111"/>
      <c r="CA58" s="1111"/>
      <c r="CB58" s="1111"/>
      <c r="CC58" s="1111"/>
      <c r="CD58" s="1111"/>
      <c r="CE58" s="1111"/>
      <c r="CF58" s="1111"/>
      <c r="CG58" s="1112"/>
      <c r="CH58" s="1085"/>
      <c r="CI58" s="1086"/>
      <c r="CJ58" s="1086"/>
      <c r="CK58" s="1086"/>
      <c r="CL58" s="1087"/>
      <c r="CM58" s="1085"/>
      <c r="CN58" s="1086"/>
      <c r="CO58" s="1086"/>
      <c r="CP58" s="1086"/>
      <c r="CQ58" s="1087"/>
      <c r="CR58" s="1085"/>
      <c r="CS58" s="1086"/>
      <c r="CT58" s="1086"/>
      <c r="CU58" s="1086"/>
      <c r="CV58" s="1087"/>
      <c r="CW58" s="1085"/>
      <c r="CX58" s="1086"/>
      <c r="CY58" s="1086"/>
      <c r="CZ58" s="1086"/>
      <c r="DA58" s="1087"/>
      <c r="DB58" s="1085"/>
      <c r="DC58" s="1086"/>
      <c r="DD58" s="1086"/>
      <c r="DE58" s="1086"/>
      <c r="DF58" s="1087"/>
      <c r="DG58" s="1085"/>
      <c r="DH58" s="1086"/>
      <c r="DI58" s="1086"/>
      <c r="DJ58" s="1086"/>
      <c r="DK58" s="1087"/>
      <c r="DL58" s="1085"/>
      <c r="DM58" s="1086"/>
      <c r="DN58" s="1086"/>
      <c r="DO58" s="1086"/>
      <c r="DP58" s="1087"/>
      <c r="DQ58" s="1085"/>
      <c r="DR58" s="1086"/>
      <c r="DS58" s="1086"/>
      <c r="DT58" s="1086"/>
      <c r="DU58" s="1087"/>
      <c r="DV58" s="1088"/>
      <c r="DW58" s="1089"/>
      <c r="DX58" s="1089"/>
      <c r="DY58" s="1089"/>
      <c r="DZ58" s="1090"/>
      <c r="EA58" s="247"/>
    </row>
    <row r="59" spans="1:131" s="248" customFormat="1" ht="26.25" customHeight="1" x14ac:dyDescent="0.15">
      <c r="A59" s="262">
        <v>32</v>
      </c>
      <c r="B59" s="1133"/>
      <c r="C59" s="1134"/>
      <c r="D59" s="1134"/>
      <c r="E59" s="1134"/>
      <c r="F59" s="1134"/>
      <c r="G59" s="1134"/>
      <c r="H59" s="1134"/>
      <c r="I59" s="1134"/>
      <c r="J59" s="1134"/>
      <c r="K59" s="1134"/>
      <c r="L59" s="1134"/>
      <c r="M59" s="1134"/>
      <c r="N59" s="1134"/>
      <c r="O59" s="1134"/>
      <c r="P59" s="1135"/>
      <c r="Q59" s="1136"/>
      <c r="R59" s="1119"/>
      <c r="S59" s="1119"/>
      <c r="T59" s="1119"/>
      <c r="U59" s="1119"/>
      <c r="V59" s="1119"/>
      <c r="W59" s="1119"/>
      <c r="X59" s="1119"/>
      <c r="Y59" s="1119"/>
      <c r="Z59" s="1119"/>
      <c r="AA59" s="1119"/>
      <c r="AB59" s="1119"/>
      <c r="AC59" s="1119"/>
      <c r="AD59" s="1119"/>
      <c r="AE59" s="1137"/>
      <c r="AF59" s="1115"/>
      <c r="AG59" s="1116"/>
      <c r="AH59" s="1116"/>
      <c r="AI59" s="1116"/>
      <c r="AJ59" s="1117"/>
      <c r="AK59" s="1118"/>
      <c r="AL59" s="1119"/>
      <c r="AM59" s="1119"/>
      <c r="AN59" s="1119"/>
      <c r="AO59" s="1119"/>
      <c r="AP59" s="1119"/>
      <c r="AQ59" s="1119"/>
      <c r="AR59" s="1119"/>
      <c r="AS59" s="1119"/>
      <c r="AT59" s="1119"/>
      <c r="AU59" s="1119"/>
      <c r="AV59" s="1119"/>
      <c r="AW59" s="1119"/>
      <c r="AX59" s="1119"/>
      <c r="AY59" s="1119"/>
      <c r="AZ59" s="1120"/>
      <c r="BA59" s="1120"/>
      <c r="BB59" s="1120"/>
      <c r="BC59" s="1120"/>
      <c r="BD59" s="1120"/>
      <c r="BE59" s="1128"/>
      <c r="BF59" s="1128"/>
      <c r="BG59" s="1128"/>
      <c r="BH59" s="1128"/>
      <c r="BI59" s="1129"/>
      <c r="BJ59" s="253"/>
      <c r="BK59" s="253"/>
      <c r="BL59" s="253"/>
      <c r="BM59" s="253"/>
      <c r="BN59" s="253"/>
      <c r="BO59" s="266"/>
      <c r="BP59" s="266"/>
      <c r="BQ59" s="263">
        <v>53</v>
      </c>
      <c r="BR59" s="264"/>
      <c r="BS59" s="1110"/>
      <c r="BT59" s="1111"/>
      <c r="BU59" s="1111"/>
      <c r="BV59" s="1111"/>
      <c r="BW59" s="1111"/>
      <c r="BX59" s="1111"/>
      <c r="BY59" s="1111"/>
      <c r="BZ59" s="1111"/>
      <c r="CA59" s="1111"/>
      <c r="CB59" s="1111"/>
      <c r="CC59" s="1111"/>
      <c r="CD59" s="1111"/>
      <c r="CE59" s="1111"/>
      <c r="CF59" s="1111"/>
      <c r="CG59" s="1112"/>
      <c r="CH59" s="1085"/>
      <c r="CI59" s="1086"/>
      <c r="CJ59" s="1086"/>
      <c r="CK59" s="1086"/>
      <c r="CL59" s="1087"/>
      <c r="CM59" s="1085"/>
      <c r="CN59" s="1086"/>
      <c r="CO59" s="1086"/>
      <c r="CP59" s="1086"/>
      <c r="CQ59" s="1087"/>
      <c r="CR59" s="1085"/>
      <c r="CS59" s="1086"/>
      <c r="CT59" s="1086"/>
      <c r="CU59" s="1086"/>
      <c r="CV59" s="1087"/>
      <c r="CW59" s="1085"/>
      <c r="CX59" s="1086"/>
      <c r="CY59" s="1086"/>
      <c r="CZ59" s="1086"/>
      <c r="DA59" s="1087"/>
      <c r="DB59" s="1085"/>
      <c r="DC59" s="1086"/>
      <c r="DD59" s="1086"/>
      <c r="DE59" s="1086"/>
      <c r="DF59" s="1087"/>
      <c r="DG59" s="1085"/>
      <c r="DH59" s="1086"/>
      <c r="DI59" s="1086"/>
      <c r="DJ59" s="1086"/>
      <c r="DK59" s="1087"/>
      <c r="DL59" s="1085"/>
      <c r="DM59" s="1086"/>
      <c r="DN59" s="1086"/>
      <c r="DO59" s="1086"/>
      <c r="DP59" s="1087"/>
      <c r="DQ59" s="1085"/>
      <c r="DR59" s="1086"/>
      <c r="DS59" s="1086"/>
      <c r="DT59" s="1086"/>
      <c r="DU59" s="1087"/>
      <c r="DV59" s="1088"/>
      <c r="DW59" s="1089"/>
      <c r="DX59" s="1089"/>
      <c r="DY59" s="1089"/>
      <c r="DZ59" s="1090"/>
      <c r="EA59" s="247"/>
    </row>
    <row r="60" spans="1:131" s="248" customFormat="1" ht="26.25" customHeight="1" x14ac:dyDescent="0.15">
      <c r="A60" s="262">
        <v>33</v>
      </c>
      <c r="B60" s="1133"/>
      <c r="C60" s="1134"/>
      <c r="D60" s="1134"/>
      <c r="E60" s="1134"/>
      <c r="F60" s="1134"/>
      <c r="G60" s="1134"/>
      <c r="H60" s="1134"/>
      <c r="I60" s="1134"/>
      <c r="J60" s="1134"/>
      <c r="K60" s="1134"/>
      <c r="L60" s="1134"/>
      <c r="M60" s="1134"/>
      <c r="N60" s="1134"/>
      <c r="O60" s="1134"/>
      <c r="P60" s="1135"/>
      <c r="Q60" s="1136"/>
      <c r="R60" s="1119"/>
      <c r="S60" s="1119"/>
      <c r="T60" s="1119"/>
      <c r="U60" s="1119"/>
      <c r="V60" s="1119"/>
      <c r="W60" s="1119"/>
      <c r="X60" s="1119"/>
      <c r="Y60" s="1119"/>
      <c r="Z60" s="1119"/>
      <c r="AA60" s="1119"/>
      <c r="AB60" s="1119"/>
      <c r="AC60" s="1119"/>
      <c r="AD60" s="1119"/>
      <c r="AE60" s="1137"/>
      <c r="AF60" s="1115"/>
      <c r="AG60" s="1116"/>
      <c r="AH60" s="1116"/>
      <c r="AI60" s="1116"/>
      <c r="AJ60" s="1117"/>
      <c r="AK60" s="1118"/>
      <c r="AL60" s="1119"/>
      <c r="AM60" s="1119"/>
      <c r="AN60" s="1119"/>
      <c r="AO60" s="1119"/>
      <c r="AP60" s="1119"/>
      <c r="AQ60" s="1119"/>
      <c r="AR60" s="1119"/>
      <c r="AS60" s="1119"/>
      <c r="AT60" s="1119"/>
      <c r="AU60" s="1119"/>
      <c r="AV60" s="1119"/>
      <c r="AW60" s="1119"/>
      <c r="AX60" s="1119"/>
      <c r="AY60" s="1119"/>
      <c r="AZ60" s="1120"/>
      <c r="BA60" s="1120"/>
      <c r="BB60" s="1120"/>
      <c r="BC60" s="1120"/>
      <c r="BD60" s="1120"/>
      <c r="BE60" s="1128"/>
      <c r="BF60" s="1128"/>
      <c r="BG60" s="1128"/>
      <c r="BH60" s="1128"/>
      <c r="BI60" s="1129"/>
      <c r="BJ60" s="253"/>
      <c r="BK60" s="253"/>
      <c r="BL60" s="253"/>
      <c r="BM60" s="253"/>
      <c r="BN60" s="253"/>
      <c r="BO60" s="266"/>
      <c r="BP60" s="266"/>
      <c r="BQ60" s="263">
        <v>54</v>
      </c>
      <c r="BR60" s="264"/>
      <c r="BS60" s="1110"/>
      <c r="BT60" s="1111"/>
      <c r="BU60" s="1111"/>
      <c r="BV60" s="1111"/>
      <c r="BW60" s="1111"/>
      <c r="BX60" s="1111"/>
      <c r="BY60" s="1111"/>
      <c r="BZ60" s="1111"/>
      <c r="CA60" s="1111"/>
      <c r="CB60" s="1111"/>
      <c r="CC60" s="1111"/>
      <c r="CD60" s="1111"/>
      <c r="CE60" s="1111"/>
      <c r="CF60" s="1111"/>
      <c r="CG60" s="1112"/>
      <c r="CH60" s="1085"/>
      <c r="CI60" s="1086"/>
      <c r="CJ60" s="1086"/>
      <c r="CK60" s="1086"/>
      <c r="CL60" s="1087"/>
      <c r="CM60" s="1085"/>
      <c r="CN60" s="1086"/>
      <c r="CO60" s="1086"/>
      <c r="CP60" s="1086"/>
      <c r="CQ60" s="1087"/>
      <c r="CR60" s="1085"/>
      <c r="CS60" s="1086"/>
      <c r="CT60" s="1086"/>
      <c r="CU60" s="1086"/>
      <c r="CV60" s="1087"/>
      <c r="CW60" s="1085"/>
      <c r="CX60" s="1086"/>
      <c r="CY60" s="1086"/>
      <c r="CZ60" s="1086"/>
      <c r="DA60" s="1087"/>
      <c r="DB60" s="1085"/>
      <c r="DC60" s="1086"/>
      <c r="DD60" s="1086"/>
      <c r="DE60" s="1086"/>
      <c r="DF60" s="1087"/>
      <c r="DG60" s="1085"/>
      <c r="DH60" s="1086"/>
      <c r="DI60" s="1086"/>
      <c r="DJ60" s="1086"/>
      <c r="DK60" s="1087"/>
      <c r="DL60" s="1085"/>
      <c r="DM60" s="1086"/>
      <c r="DN60" s="1086"/>
      <c r="DO60" s="1086"/>
      <c r="DP60" s="1087"/>
      <c r="DQ60" s="1085"/>
      <c r="DR60" s="1086"/>
      <c r="DS60" s="1086"/>
      <c r="DT60" s="1086"/>
      <c r="DU60" s="1087"/>
      <c r="DV60" s="1088"/>
      <c r="DW60" s="1089"/>
      <c r="DX60" s="1089"/>
      <c r="DY60" s="1089"/>
      <c r="DZ60" s="1090"/>
      <c r="EA60" s="247"/>
    </row>
    <row r="61" spans="1:131" s="248" customFormat="1" ht="26.25" customHeight="1" thickBot="1" x14ac:dyDescent="0.2">
      <c r="A61" s="262">
        <v>34</v>
      </c>
      <c r="B61" s="1133"/>
      <c r="C61" s="1134"/>
      <c r="D61" s="1134"/>
      <c r="E61" s="1134"/>
      <c r="F61" s="1134"/>
      <c r="G61" s="1134"/>
      <c r="H61" s="1134"/>
      <c r="I61" s="1134"/>
      <c r="J61" s="1134"/>
      <c r="K61" s="1134"/>
      <c r="L61" s="1134"/>
      <c r="M61" s="1134"/>
      <c r="N61" s="1134"/>
      <c r="O61" s="1134"/>
      <c r="P61" s="1135"/>
      <c r="Q61" s="1136"/>
      <c r="R61" s="1119"/>
      <c r="S61" s="1119"/>
      <c r="T61" s="1119"/>
      <c r="U61" s="1119"/>
      <c r="V61" s="1119"/>
      <c r="W61" s="1119"/>
      <c r="X61" s="1119"/>
      <c r="Y61" s="1119"/>
      <c r="Z61" s="1119"/>
      <c r="AA61" s="1119"/>
      <c r="AB61" s="1119"/>
      <c r="AC61" s="1119"/>
      <c r="AD61" s="1119"/>
      <c r="AE61" s="1137"/>
      <c r="AF61" s="1115"/>
      <c r="AG61" s="1116"/>
      <c r="AH61" s="1116"/>
      <c r="AI61" s="1116"/>
      <c r="AJ61" s="1117"/>
      <c r="AK61" s="1118"/>
      <c r="AL61" s="1119"/>
      <c r="AM61" s="1119"/>
      <c r="AN61" s="1119"/>
      <c r="AO61" s="1119"/>
      <c r="AP61" s="1119"/>
      <c r="AQ61" s="1119"/>
      <c r="AR61" s="1119"/>
      <c r="AS61" s="1119"/>
      <c r="AT61" s="1119"/>
      <c r="AU61" s="1119"/>
      <c r="AV61" s="1119"/>
      <c r="AW61" s="1119"/>
      <c r="AX61" s="1119"/>
      <c r="AY61" s="1119"/>
      <c r="AZ61" s="1120"/>
      <c r="BA61" s="1120"/>
      <c r="BB61" s="1120"/>
      <c r="BC61" s="1120"/>
      <c r="BD61" s="1120"/>
      <c r="BE61" s="1128"/>
      <c r="BF61" s="1128"/>
      <c r="BG61" s="1128"/>
      <c r="BH61" s="1128"/>
      <c r="BI61" s="1129"/>
      <c r="BJ61" s="253"/>
      <c r="BK61" s="253"/>
      <c r="BL61" s="253"/>
      <c r="BM61" s="253"/>
      <c r="BN61" s="253"/>
      <c r="BO61" s="266"/>
      <c r="BP61" s="266"/>
      <c r="BQ61" s="263">
        <v>55</v>
      </c>
      <c r="BR61" s="264"/>
      <c r="BS61" s="1110"/>
      <c r="BT61" s="1111"/>
      <c r="BU61" s="1111"/>
      <c r="BV61" s="1111"/>
      <c r="BW61" s="1111"/>
      <c r="BX61" s="1111"/>
      <c r="BY61" s="1111"/>
      <c r="BZ61" s="1111"/>
      <c r="CA61" s="1111"/>
      <c r="CB61" s="1111"/>
      <c r="CC61" s="1111"/>
      <c r="CD61" s="1111"/>
      <c r="CE61" s="1111"/>
      <c r="CF61" s="1111"/>
      <c r="CG61" s="1112"/>
      <c r="CH61" s="1085"/>
      <c r="CI61" s="1086"/>
      <c r="CJ61" s="1086"/>
      <c r="CK61" s="1086"/>
      <c r="CL61" s="1087"/>
      <c r="CM61" s="1085"/>
      <c r="CN61" s="1086"/>
      <c r="CO61" s="1086"/>
      <c r="CP61" s="1086"/>
      <c r="CQ61" s="1087"/>
      <c r="CR61" s="1085"/>
      <c r="CS61" s="1086"/>
      <c r="CT61" s="1086"/>
      <c r="CU61" s="1086"/>
      <c r="CV61" s="1087"/>
      <c r="CW61" s="1085"/>
      <c r="CX61" s="1086"/>
      <c r="CY61" s="1086"/>
      <c r="CZ61" s="1086"/>
      <c r="DA61" s="1087"/>
      <c r="DB61" s="1085"/>
      <c r="DC61" s="1086"/>
      <c r="DD61" s="1086"/>
      <c r="DE61" s="1086"/>
      <c r="DF61" s="1087"/>
      <c r="DG61" s="1085"/>
      <c r="DH61" s="1086"/>
      <c r="DI61" s="1086"/>
      <c r="DJ61" s="1086"/>
      <c r="DK61" s="1087"/>
      <c r="DL61" s="1085"/>
      <c r="DM61" s="1086"/>
      <c r="DN61" s="1086"/>
      <c r="DO61" s="1086"/>
      <c r="DP61" s="1087"/>
      <c r="DQ61" s="1085"/>
      <c r="DR61" s="1086"/>
      <c r="DS61" s="1086"/>
      <c r="DT61" s="1086"/>
      <c r="DU61" s="1087"/>
      <c r="DV61" s="1088"/>
      <c r="DW61" s="1089"/>
      <c r="DX61" s="1089"/>
      <c r="DY61" s="1089"/>
      <c r="DZ61" s="1090"/>
      <c r="EA61" s="247"/>
    </row>
    <row r="62" spans="1:131" s="248" customFormat="1" ht="26.25" customHeight="1" x14ac:dyDescent="0.15">
      <c r="A62" s="262">
        <v>35</v>
      </c>
      <c r="B62" s="1133"/>
      <c r="C62" s="1134"/>
      <c r="D62" s="1134"/>
      <c r="E62" s="1134"/>
      <c r="F62" s="1134"/>
      <c r="G62" s="1134"/>
      <c r="H62" s="1134"/>
      <c r="I62" s="1134"/>
      <c r="J62" s="1134"/>
      <c r="K62" s="1134"/>
      <c r="L62" s="1134"/>
      <c r="M62" s="1134"/>
      <c r="N62" s="1134"/>
      <c r="O62" s="1134"/>
      <c r="P62" s="1135"/>
      <c r="Q62" s="1136"/>
      <c r="R62" s="1119"/>
      <c r="S62" s="1119"/>
      <c r="T62" s="1119"/>
      <c r="U62" s="1119"/>
      <c r="V62" s="1119"/>
      <c r="W62" s="1119"/>
      <c r="X62" s="1119"/>
      <c r="Y62" s="1119"/>
      <c r="Z62" s="1119"/>
      <c r="AA62" s="1119"/>
      <c r="AB62" s="1119"/>
      <c r="AC62" s="1119"/>
      <c r="AD62" s="1119"/>
      <c r="AE62" s="1137"/>
      <c r="AF62" s="1115"/>
      <c r="AG62" s="1116"/>
      <c r="AH62" s="1116"/>
      <c r="AI62" s="1116"/>
      <c r="AJ62" s="1117"/>
      <c r="AK62" s="1118"/>
      <c r="AL62" s="1119"/>
      <c r="AM62" s="1119"/>
      <c r="AN62" s="1119"/>
      <c r="AO62" s="1119"/>
      <c r="AP62" s="1119"/>
      <c r="AQ62" s="1119"/>
      <c r="AR62" s="1119"/>
      <c r="AS62" s="1119"/>
      <c r="AT62" s="1119"/>
      <c r="AU62" s="1119"/>
      <c r="AV62" s="1119"/>
      <c r="AW62" s="1119"/>
      <c r="AX62" s="1119"/>
      <c r="AY62" s="1119"/>
      <c r="AZ62" s="1120"/>
      <c r="BA62" s="1120"/>
      <c r="BB62" s="1120"/>
      <c r="BC62" s="1120"/>
      <c r="BD62" s="1120"/>
      <c r="BE62" s="1128"/>
      <c r="BF62" s="1128"/>
      <c r="BG62" s="1128"/>
      <c r="BH62" s="1128"/>
      <c r="BI62" s="1129"/>
      <c r="BJ62" s="1130" t="s">
        <v>410</v>
      </c>
      <c r="BK62" s="1131"/>
      <c r="BL62" s="1131"/>
      <c r="BM62" s="1131"/>
      <c r="BN62" s="1132"/>
      <c r="BO62" s="266"/>
      <c r="BP62" s="266"/>
      <c r="BQ62" s="263">
        <v>56</v>
      </c>
      <c r="BR62" s="264"/>
      <c r="BS62" s="1110"/>
      <c r="BT62" s="1111"/>
      <c r="BU62" s="1111"/>
      <c r="BV62" s="1111"/>
      <c r="BW62" s="1111"/>
      <c r="BX62" s="1111"/>
      <c r="BY62" s="1111"/>
      <c r="BZ62" s="1111"/>
      <c r="CA62" s="1111"/>
      <c r="CB62" s="1111"/>
      <c r="CC62" s="1111"/>
      <c r="CD62" s="1111"/>
      <c r="CE62" s="1111"/>
      <c r="CF62" s="1111"/>
      <c r="CG62" s="1112"/>
      <c r="CH62" s="1085"/>
      <c r="CI62" s="1086"/>
      <c r="CJ62" s="1086"/>
      <c r="CK62" s="1086"/>
      <c r="CL62" s="1087"/>
      <c r="CM62" s="1085"/>
      <c r="CN62" s="1086"/>
      <c r="CO62" s="1086"/>
      <c r="CP62" s="1086"/>
      <c r="CQ62" s="1087"/>
      <c r="CR62" s="1085"/>
      <c r="CS62" s="1086"/>
      <c r="CT62" s="1086"/>
      <c r="CU62" s="1086"/>
      <c r="CV62" s="1087"/>
      <c r="CW62" s="1085"/>
      <c r="CX62" s="1086"/>
      <c r="CY62" s="1086"/>
      <c r="CZ62" s="1086"/>
      <c r="DA62" s="1087"/>
      <c r="DB62" s="1085"/>
      <c r="DC62" s="1086"/>
      <c r="DD62" s="1086"/>
      <c r="DE62" s="1086"/>
      <c r="DF62" s="1087"/>
      <c r="DG62" s="1085"/>
      <c r="DH62" s="1086"/>
      <c r="DI62" s="1086"/>
      <c r="DJ62" s="1086"/>
      <c r="DK62" s="1087"/>
      <c r="DL62" s="1085"/>
      <c r="DM62" s="1086"/>
      <c r="DN62" s="1086"/>
      <c r="DO62" s="1086"/>
      <c r="DP62" s="1087"/>
      <c r="DQ62" s="1085"/>
      <c r="DR62" s="1086"/>
      <c r="DS62" s="1086"/>
      <c r="DT62" s="1086"/>
      <c r="DU62" s="1087"/>
      <c r="DV62" s="1088"/>
      <c r="DW62" s="1089"/>
      <c r="DX62" s="1089"/>
      <c r="DY62" s="1089"/>
      <c r="DZ62" s="1090"/>
      <c r="EA62" s="247"/>
    </row>
    <row r="63" spans="1:131" s="248" customFormat="1" ht="26.25" customHeight="1" thickBot="1" x14ac:dyDescent="0.2">
      <c r="A63" s="265" t="s">
        <v>387</v>
      </c>
      <c r="B63" s="1037" t="s">
        <v>411</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4"/>
      <c r="AF63" s="1125">
        <v>231</v>
      </c>
      <c r="AG63" s="1052"/>
      <c r="AH63" s="1052"/>
      <c r="AI63" s="1052"/>
      <c r="AJ63" s="1126"/>
      <c r="AK63" s="1127"/>
      <c r="AL63" s="1056"/>
      <c r="AM63" s="1056"/>
      <c r="AN63" s="1056"/>
      <c r="AO63" s="1056"/>
      <c r="AP63" s="1052"/>
      <c r="AQ63" s="1052"/>
      <c r="AR63" s="1052"/>
      <c r="AS63" s="1052"/>
      <c r="AT63" s="1052"/>
      <c r="AU63" s="1052"/>
      <c r="AV63" s="1052"/>
      <c r="AW63" s="1052"/>
      <c r="AX63" s="1052"/>
      <c r="AY63" s="1052"/>
      <c r="AZ63" s="1121"/>
      <c r="BA63" s="1121"/>
      <c r="BB63" s="1121"/>
      <c r="BC63" s="1121"/>
      <c r="BD63" s="1121"/>
      <c r="BE63" s="1053"/>
      <c r="BF63" s="1053"/>
      <c r="BG63" s="1053"/>
      <c r="BH63" s="1053"/>
      <c r="BI63" s="1054"/>
      <c r="BJ63" s="1122" t="s">
        <v>127</v>
      </c>
      <c r="BK63" s="1044"/>
      <c r="BL63" s="1044"/>
      <c r="BM63" s="1044"/>
      <c r="BN63" s="1123"/>
      <c r="BO63" s="266"/>
      <c r="BP63" s="266"/>
      <c r="BQ63" s="263">
        <v>57</v>
      </c>
      <c r="BR63" s="264"/>
      <c r="BS63" s="1110"/>
      <c r="BT63" s="1111"/>
      <c r="BU63" s="1111"/>
      <c r="BV63" s="1111"/>
      <c r="BW63" s="1111"/>
      <c r="BX63" s="1111"/>
      <c r="BY63" s="1111"/>
      <c r="BZ63" s="1111"/>
      <c r="CA63" s="1111"/>
      <c r="CB63" s="1111"/>
      <c r="CC63" s="1111"/>
      <c r="CD63" s="1111"/>
      <c r="CE63" s="1111"/>
      <c r="CF63" s="1111"/>
      <c r="CG63" s="1112"/>
      <c r="CH63" s="1085"/>
      <c r="CI63" s="1086"/>
      <c r="CJ63" s="1086"/>
      <c r="CK63" s="1086"/>
      <c r="CL63" s="1087"/>
      <c r="CM63" s="1085"/>
      <c r="CN63" s="1086"/>
      <c r="CO63" s="1086"/>
      <c r="CP63" s="1086"/>
      <c r="CQ63" s="1087"/>
      <c r="CR63" s="1085"/>
      <c r="CS63" s="1086"/>
      <c r="CT63" s="1086"/>
      <c r="CU63" s="1086"/>
      <c r="CV63" s="1087"/>
      <c r="CW63" s="1085"/>
      <c r="CX63" s="1086"/>
      <c r="CY63" s="1086"/>
      <c r="CZ63" s="1086"/>
      <c r="DA63" s="1087"/>
      <c r="DB63" s="1085"/>
      <c r="DC63" s="1086"/>
      <c r="DD63" s="1086"/>
      <c r="DE63" s="1086"/>
      <c r="DF63" s="1087"/>
      <c r="DG63" s="1085"/>
      <c r="DH63" s="1086"/>
      <c r="DI63" s="1086"/>
      <c r="DJ63" s="1086"/>
      <c r="DK63" s="1087"/>
      <c r="DL63" s="1085"/>
      <c r="DM63" s="1086"/>
      <c r="DN63" s="1086"/>
      <c r="DO63" s="1086"/>
      <c r="DP63" s="1087"/>
      <c r="DQ63" s="1085"/>
      <c r="DR63" s="1086"/>
      <c r="DS63" s="1086"/>
      <c r="DT63" s="1086"/>
      <c r="DU63" s="1087"/>
      <c r="DV63" s="1088"/>
      <c r="DW63" s="1089"/>
      <c r="DX63" s="1089"/>
      <c r="DY63" s="1089"/>
      <c r="DZ63" s="109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10"/>
      <c r="BT64" s="1111"/>
      <c r="BU64" s="1111"/>
      <c r="BV64" s="1111"/>
      <c r="BW64" s="1111"/>
      <c r="BX64" s="1111"/>
      <c r="BY64" s="1111"/>
      <c r="BZ64" s="1111"/>
      <c r="CA64" s="1111"/>
      <c r="CB64" s="1111"/>
      <c r="CC64" s="1111"/>
      <c r="CD64" s="1111"/>
      <c r="CE64" s="1111"/>
      <c r="CF64" s="1111"/>
      <c r="CG64" s="1112"/>
      <c r="CH64" s="1085"/>
      <c r="CI64" s="1086"/>
      <c r="CJ64" s="1086"/>
      <c r="CK64" s="1086"/>
      <c r="CL64" s="1087"/>
      <c r="CM64" s="1085"/>
      <c r="CN64" s="1086"/>
      <c r="CO64" s="1086"/>
      <c r="CP64" s="1086"/>
      <c r="CQ64" s="1087"/>
      <c r="CR64" s="1085"/>
      <c r="CS64" s="1086"/>
      <c r="CT64" s="1086"/>
      <c r="CU64" s="1086"/>
      <c r="CV64" s="1087"/>
      <c r="CW64" s="1085"/>
      <c r="CX64" s="1086"/>
      <c r="CY64" s="1086"/>
      <c r="CZ64" s="1086"/>
      <c r="DA64" s="1087"/>
      <c r="DB64" s="1085"/>
      <c r="DC64" s="1086"/>
      <c r="DD64" s="1086"/>
      <c r="DE64" s="1086"/>
      <c r="DF64" s="1087"/>
      <c r="DG64" s="1085"/>
      <c r="DH64" s="1086"/>
      <c r="DI64" s="1086"/>
      <c r="DJ64" s="1086"/>
      <c r="DK64" s="1087"/>
      <c r="DL64" s="1085"/>
      <c r="DM64" s="1086"/>
      <c r="DN64" s="1086"/>
      <c r="DO64" s="1086"/>
      <c r="DP64" s="1087"/>
      <c r="DQ64" s="1085"/>
      <c r="DR64" s="1086"/>
      <c r="DS64" s="1086"/>
      <c r="DT64" s="1086"/>
      <c r="DU64" s="1087"/>
      <c r="DV64" s="1088"/>
      <c r="DW64" s="1089"/>
      <c r="DX64" s="1089"/>
      <c r="DY64" s="1089"/>
      <c r="DZ64" s="1090"/>
      <c r="EA64" s="247"/>
    </row>
    <row r="65" spans="1:131" s="248" customFormat="1" ht="26.25" customHeight="1" thickBot="1" x14ac:dyDescent="0.2">
      <c r="A65" s="253" t="s">
        <v>412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10"/>
      <c r="BT65" s="1111"/>
      <c r="BU65" s="1111"/>
      <c r="BV65" s="1111"/>
      <c r="BW65" s="1111"/>
      <c r="BX65" s="1111"/>
      <c r="BY65" s="1111"/>
      <c r="BZ65" s="1111"/>
      <c r="CA65" s="1111"/>
      <c r="CB65" s="1111"/>
      <c r="CC65" s="1111"/>
      <c r="CD65" s="1111"/>
      <c r="CE65" s="1111"/>
      <c r="CF65" s="1111"/>
      <c r="CG65" s="1112"/>
      <c r="CH65" s="1085"/>
      <c r="CI65" s="1086"/>
      <c r="CJ65" s="1086"/>
      <c r="CK65" s="1086"/>
      <c r="CL65" s="1087"/>
      <c r="CM65" s="1085"/>
      <c r="CN65" s="1086"/>
      <c r="CO65" s="1086"/>
      <c r="CP65" s="1086"/>
      <c r="CQ65" s="1087"/>
      <c r="CR65" s="1085"/>
      <c r="CS65" s="1086"/>
      <c r="CT65" s="1086"/>
      <c r="CU65" s="1086"/>
      <c r="CV65" s="1087"/>
      <c r="CW65" s="1085"/>
      <c r="CX65" s="1086"/>
      <c r="CY65" s="1086"/>
      <c r="CZ65" s="1086"/>
      <c r="DA65" s="1087"/>
      <c r="DB65" s="1085"/>
      <c r="DC65" s="1086"/>
      <c r="DD65" s="1086"/>
      <c r="DE65" s="1086"/>
      <c r="DF65" s="1087"/>
      <c r="DG65" s="1085"/>
      <c r="DH65" s="1086"/>
      <c r="DI65" s="1086"/>
      <c r="DJ65" s="1086"/>
      <c r="DK65" s="1087"/>
      <c r="DL65" s="1085"/>
      <c r="DM65" s="1086"/>
      <c r="DN65" s="1086"/>
      <c r="DO65" s="1086"/>
      <c r="DP65" s="1087"/>
      <c r="DQ65" s="1085"/>
      <c r="DR65" s="1086"/>
      <c r="DS65" s="1086"/>
      <c r="DT65" s="1086"/>
      <c r="DU65" s="1087"/>
      <c r="DV65" s="1088"/>
      <c r="DW65" s="1089"/>
      <c r="DX65" s="1089"/>
      <c r="DY65" s="1089"/>
      <c r="DZ65" s="1090"/>
      <c r="EA65" s="247"/>
    </row>
    <row r="66" spans="1:131" s="248" customFormat="1" ht="26.25" customHeight="1" x14ac:dyDescent="0.15">
      <c r="A66" s="1091" t="s">
        <v>413</v>
      </c>
      <c r="B66" s="1092"/>
      <c r="C66" s="1092"/>
      <c r="D66" s="1092"/>
      <c r="E66" s="1092"/>
      <c r="F66" s="1092"/>
      <c r="G66" s="1092"/>
      <c r="H66" s="1092"/>
      <c r="I66" s="1092"/>
      <c r="J66" s="1092"/>
      <c r="K66" s="1092"/>
      <c r="L66" s="1092"/>
      <c r="M66" s="1092"/>
      <c r="N66" s="1092"/>
      <c r="O66" s="1092"/>
      <c r="P66" s="1093"/>
      <c r="Q66" s="1097" t="s">
        <v>391</v>
      </c>
      <c r="R66" s="1098"/>
      <c r="S66" s="1098"/>
      <c r="T66" s="1098"/>
      <c r="U66" s="1099"/>
      <c r="V66" s="1097" t="s">
        <v>392</v>
      </c>
      <c r="W66" s="1098"/>
      <c r="X66" s="1098"/>
      <c r="Y66" s="1098"/>
      <c r="Z66" s="1099"/>
      <c r="AA66" s="1097" t="s">
        <v>393</v>
      </c>
      <c r="AB66" s="1098"/>
      <c r="AC66" s="1098"/>
      <c r="AD66" s="1098"/>
      <c r="AE66" s="1099"/>
      <c r="AF66" s="1103" t="s">
        <v>394</v>
      </c>
      <c r="AG66" s="1104"/>
      <c r="AH66" s="1104"/>
      <c r="AI66" s="1104"/>
      <c r="AJ66" s="1105"/>
      <c r="AK66" s="1097" t="s">
        <v>395</v>
      </c>
      <c r="AL66" s="1092"/>
      <c r="AM66" s="1092"/>
      <c r="AN66" s="1092"/>
      <c r="AO66" s="1093"/>
      <c r="AP66" s="1097" t="s">
        <v>396</v>
      </c>
      <c r="AQ66" s="1098"/>
      <c r="AR66" s="1098"/>
      <c r="AS66" s="1098"/>
      <c r="AT66" s="1099"/>
      <c r="AU66" s="1097" t="s">
        <v>414</v>
      </c>
      <c r="AV66" s="1098"/>
      <c r="AW66" s="1098"/>
      <c r="AX66" s="1098"/>
      <c r="AY66" s="1099"/>
      <c r="AZ66" s="1097" t="s">
        <v>375</v>
      </c>
      <c r="BA66" s="1098"/>
      <c r="BB66" s="1098"/>
      <c r="BC66" s="1098"/>
      <c r="BD66" s="1113"/>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4"/>
      <c r="B67" s="1095"/>
      <c r="C67" s="1095"/>
      <c r="D67" s="1095"/>
      <c r="E67" s="1095"/>
      <c r="F67" s="1095"/>
      <c r="G67" s="1095"/>
      <c r="H67" s="1095"/>
      <c r="I67" s="1095"/>
      <c r="J67" s="1095"/>
      <c r="K67" s="1095"/>
      <c r="L67" s="1095"/>
      <c r="M67" s="1095"/>
      <c r="N67" s="1095"/>
      <c r="O67" s="1095"/>
      <c r="P67" s="1096"/>
      <c r="Q67" s="1100"/>
      <c r="R67" s="1101"/>
      <c r="S67" s="1101"/>
      <c r="T67" s="1101"/>
      <c r="U67" s="1102"/>
      <c r="V67" s="1100"/>
      <c r="W67" s="1101"/>
      <c r="X67" s="1101"/>
      <c r="Y67" s="1101"/>
      <c r="Z67" s="1102"/>
      <c r="AA67" s="1100"/>
      <c r="AB67" s="1101"/>
      <c r="AC67" s="1101"/>
      <c r="AD67" s="1101"/>
      <c r="AE67" s="1102"/>
      <c r="AF67" s="1106"/>
      <c r="AG67" s="1107"/>
      <c r="AH67" s="1107"/>
      <c r="AI67" s="1107"/>
      <c r="AJ67" s="1108"/>
      <c r="AK67" s="1109"/>
      <c r="AL67" s="1095"/>
      <c r="AM67" s="1095"/>
      <c r="AN67" s="1095"/>
      <c r="AO67" s="1096"/>
      <c r="AP67" s="1100"/>
      <c r="AQ67" s="1101"/>
      <c r="AR67" s="1101"/>
      <c r="AS67" s="1101"/>
      <c r="AT67" s="1102"/>
      <c r="AU67" s="1100"/>
      <c r="AV67" s="1101"/>
      <c r="AW67" s="1101"/>
      <c r="AX67" s="1101"/>
      <c r="AY67" s="1102"/>
      <c r="AZ67" s="1100"/>
      <c r="BA67" s="1101"/>
      <c r="BB67" s="1101"/>
      <c r="BC67" s="1101"/>
      <c r="BD67" s="1114"/>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81" t="s">
        <v>581</v>
      </c>
      <c r="C68" s="1082"/>
      <c r="D68" s="1082"/>
      <c r="E68" s="1082"/>
      <c r="F68" s="1082"/>
      <c r="G68" s="1082"/>
      <c r="H68" s="1082"/>
      <c r="I68" s="1082"/>
      <c r="J68" s="1082"/>
      <c r="K68" s="1082"/>
      <c r="L68" s="1082"/>
      <c r="M68" s="1082"/>
      <c r="N68" s="1082"/>
      <c r="O68" s="1082"/>
      <c r="P68" s="1083"/>
      <c r="Q68" s="1084">
        <v>1256</v>
      </c>
      <c r="R68" s="1076"/>
      <c r="S68" s="1076"/>
      <c r="T68" s="1076"/>
      <c r="U68" s="1077"/>
      <c r="V68" s="1075">
        <v>1255</v>
      </c>
      <c r="W68" s="1076"/>
      <c r="X68" s="1076"/>
      <c r="Y68" s="1076"/>
      <c r="Z68" s="1077"/>
      <c r="AA68" s="1075">
        <v>1</v>
      </c>
      <c r="AB68" s="1076"/>
      <c r="AC68" s="1076"/>
      <c r="AD68" s="1076"/>
      <c r="AE68" s="1077"/>
      <c r="AF68" s="1075">
        <v>2</v>
      </c>
      <c r="AG68" s="1076"/>
      <c r="AH68" s="1076"/>
      <c r="AI68" s="1076"/>
      <c r="AJ68" s="1077"/>
      <c r="AK68" s="1075">
        <v>938</v>
      </c>
      <c r="AL68" s="1076"/>
      <c r="AM68" s="1076"/>
      <c r="AN68" s="1076"/>
      <c r="AO68" s="1077"/>
      <c r="AP68" s="1075">
        <v>130</v>
      </c>
      <c r="AQ68" s="1076"/>
      <c r="AR68" s="1076"/>
      <c r="AS68" s="1076"/>
      <c r="AT68" s="1077"/>
      <c r="AU68" s="1078">
        <v>105</v>
      </c>
      <c r="AV68" s="1078"/>
      <c r="AW68" s="1078"/>
      <c r="AX68" s="1078"/>
      <c r="AY68" s="1078"/>
      <c r="AZ68" s="1079"/>
      <c r="BA68" s="1079"/>
      <c r="BB68" s="1079"/>
      <c r="BC68" s="1079"/>
      <c r="BD68" s="1080"/>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582</v>
      </c>
      <c r="C69" s="1068"/>
      <c r="D69" s="1068"/>
      <c r="E69" s="1068"/>
      <c r="F69" s="1068"/>
      <c r="G69" s="1068"/>
      <c r="H69" s="1068"/>
      <c r="I69" s="1068"/>
      <c r="J69" s="1068"/>
      <c r="K69" s="1068"/>
      <c r="L69" s="1068"/>
      <c r="M69" s="1068"/>
      <c r="N69" s="1068"/>
      <c r="O69" s="1068"/>
      <c r="P69" s="1069"/>
      <c r="Q69" s="1071">
        <v>1514</v>
      </c>
      <c r="R69" s="1072"/>
      <c r="S69" s="1072"/>
      <c r="T69" s="1072"/>
      <c r="U69" s="1073"/>
      <c r="V69" s="1074">
        <v>1330</v>
      </c>
      <c r="W69" s="1072"/>
      <c r="X69" s="1072"/>
      <c r="Y69" s="1072"/>
      <c r="Z69" s="1073"/>
      <c r="AA69" s="1074">
        <v>184</v>
      </c>
      <c r="AB69" s="1072"/>
      <c r="AC69" s="1072"/>
      <c r="AD69" s="1072"/>
      <c r="AE69" s="1073"/>
      <c r="AF69" s="1074">
        <v>184</v>
      </c>
      <c r="AG69" s="1072"/>
      <c r="AH69" s="1072"/>
      <c r="AI69" s="1072"/>
      <c r="AJ69" s="1073"/>
      <c r="AK69" s="1074" t="s">
        <v>569</v>
      </c>
      <c r="AL69" s="1072"/>
      <c r="AM69" s="1072"/>
      <c r="AN69" s="1072"/>
      <c r="AO69" s="1073"/>
      <c r="AP69" s="1074" t="s">
        <v>569</v>
      </c>
      <c r="AQ69" s="1072"/>
      <c r="AR69" s="1072"/>
      <c r="AS69" s="1072"/>
      <c r="AT69" s="1073"/>
      <c r="AU69" s="1064" t="s">
        <v>569</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583</v>
      </c>
      <c r="C70" s="1068"/>
      <c r="D70" s="1068"/>
      <c r="E70" s="1068"/>
      <c r="F70" s="1068"/>
      <c r="G70" s="1068"/>
      <c r="H70" s="1068"/>
      <c r="I70" s="1068"/>
      <c r="J70" s="1068"/>
      <c r="K70" s="1068"/>
      <c r="L70" s="1068"/>
      <c r="M70" s="1068"/>
      <c r="N70" s="1068"/>
      <c r="O70" s="1068"/>
      <c r="P70" s="1069"/>
      <c r="Q70" s="1070">
        <v>704</v>
      </c>
      <c r="R70" s="1064"/>
      <c r="S70" s="1064"/>
      <c r="T70" s="1064"/>
      <c r="U70" s="1064"/>
      <c r="V70" s="1064">
        <v>699</v>
      </c>
      <c r="W70" s="1064"/>
      <c r="X70" s="1064"/>
      <c r="Y70" s="1064"/>
      <c r="Z70" s="1064"/>
      <c r="AA70" s="1064">
        <v>5</v>
      </c>
      <c r="AB70" s="1064"/>
      <c r="AC70" s="1064"/>
      <c r="AD70" s="1064"/>
      <c r="AE70" s="1064"/>
      <c r="AF70" s="1064">
        <v>5</v>
      </c>
      <c r="AG70" s="1064"/>
      <c r="AH70" s="1064"/>
      <c r="AI70" s="1064"/>
      <c r="AJ70" s="1064"/>
      <c r="AK70" s="1064" t="s">
        <v>569</v>
      </c>
      <c r="AL70" s="1064"/>
      <c r="AM70" s="1064"/>
      <c r="AN70" s="1064"/>
      <c r="AO70" s="1064"/>
      <c r="AP70" s="1064">
        <v>2760</v>
      </c>
      <c r="AQ70" s="1064"/>
      <c r="AR70" s="1064"/>
      <c r="AS70" s="1064"/>
      <c r="AT70" s="1064"/>
      <c r="AU70" s="1064">
        <v>709</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584</v>
      </c>
      <c r="C71" s="1068"/>
      <c r="D71" s="1068"/>
      <c r="E71" s="1068"/>
      <c r="F71" s="1068"/>
      <c r="G71" s="1068"/>
      <c r="H71" s="1068"/>
      <c r="I71" s="1068"/>
      <c r="J71" s="1068"/>
      <c r="K71" s="1068"/>
      <c r="L71" s="1068"/>
      <c r="M71" s="1068"/>
      <c r="N71" s="1068"/>
      <c r="O71" s="1068"/>
      <c r="P71" s="1069"/>
      <c r="Q71" s="1070">
        <v>41</v>
      </c>
      <c r="R71" s="1064"/>
      <c r="S71" s="1064"/>
      <c r="T71" s="1064"/>
      <c r="U71" s="1064"/>
      <c r="V71" s="1064">
        <v>40</v>
      </c>
      <c r="W71" s="1064"/>
      <c r="X71" s="1064"/>
      <c r="Y71" s="1064"/>
      <c r="Z71" s="1064"/>
      <c r="AA71" s="1064">
        <v>1</v>
      </c>
      <c r="AB71" s="1064"/>
      <c r="AC71" s="1064"/>
      <c r="AD71" s="1064"/>
      <c r="AE71" s="1064"/>
      <c r="AF71" s="1064">
        <v>1</v>
      </c>
      <c r="AG71" s="1064"/>
      <c r="AH71" s="1064"/>
      <c r="AI71" s="1064"/>
      <c r="AJ71" s="1064"/>
      <c r="AK71" s="1064" t="s">
        <v>569</v>
      </c>
      <c r="AL71" s="1064"/>
      <c r="AM71" s="1064"/>
      <c r="AN71" s="1064"/>
      <c r="AO71" s="1064"/>
      <c r="AP71" s="1064" t="s">
        <v>569</v>
      </c>
      <c r="AQ71" s="1064"/>
      <c r="AR71" s="1064"/>
      <c r="AS71" s="1064"/>
      <c r="AT71" s="1064"/>
      <c r="AU71" s="1064" t="s">
        <v>569</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c r="C72" s="1068"/>
      <c r="D72" s="1068"/>
      <c r="E72" s="1068"/>
      <c r="F72" s="1068"/>
      <c r="G72" s="1068"/>
      <c r="H72" s="1068"/>
      <c r="I72" s="1068"/>
      <c r="J72" s="1068"/>
      <c r="K72" s="1068"/>
      <c r="L72" s="1068"/>
      <c r="M72" s="1068"/>
      <c r="N72" s="1068"/>
      <c r="O72" s="1068"/>
      <c r="P72" s="1069"/>
      <c r="Q72" s="1070"/>
      <c r="R72" s="1064"/>
      <c r="S72" s="1064"/>
      <c r="T72" s="1064"/>
      <c r="U72" s="1064"/>
      <c r="V72" s="1064"/>
      <c r="W72" s="1064"/>
      <c r="X72" s="1064"/>
      <c r="Y72" s="1064"/>
      <c r="Z72" s="1064"/>
      <c r="AA72" s="1064"/>
      <c r="AB72" s="1064"/>
      <c r="AC72" s="1064"/>
      <c r="AD72" s="1064"/>
      <c r="AE72" s="1064"/>
      <c r="AF72" s="1064"/>
      <c r="AG72" s="1064"/>
      <c r="AH72" s="1064"/>
      <c r="AI72" s="1064"/>
      <c r="AJ72" s="1064"/>
      <c r="AK72" s="1064"/>
      <c r="AL72" s="1064"/>
      <c r="AM72" s="1064"/>
      <c r="AN72" s="1064"/>
      <c r="AO72" s="1064"/>
      <c r="AP72" s="1064"/>
      <c r="AQ72" s="1064"/>
      <c r="AR72" s="1064"/>
      <c r="AS72" s="1064"/>
      <c r="AT72" s="1064"/>
      <c r="AU72" s="1064"/>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c r="C73" s="1068"/>
      <c r="D73" s="1068"/>
      <c r="E73" s="1068"/>
      <c r="F73" s="1068"/>
      <c r="G73" s="1068"/>
      <c r="H73" s="1068"/>
      <c r="I73" s="1068"/>
      <c r="J73" s="1068"/>
      <c r="K73" s="1068"/>
      <c r="L73" s="1068"/>
      <c r="M73" s="1068"/>
      <c r="N73" s="1068"/>
      <c r="O73" s="1068"/>
      <c r="P73" s="1069"/>
      <c r="Q73" s="1070"/>
      <c r="R73" s="1064"/>
      <c r="S73" s="1064"/>
      <c r="T73" s="1064"/>
      <c r="U73" s="1064"/>
      <c r="V73" s="1064"/>
      <c r="W73" s="1064"/>
      <c r="X73" s="1064"/>
      <c r="Y73" s="1064"/>
      <c r="Z73" s="1064"/>
      <c r="AA73" s="1064"/>
      <c r="AB73" s="1064"/>
      <c r="AC73" s="1064"/>
      <c r="AD73" s="1064"/>
      <c r="AE73" s="1064"/>
      <c r="AF73" s="1064"/>
      <c r="AG73" s="1064"/>
      <c r="AH73" s="1064"/>
      <c r="AI73" s="1064"/>
      <c r="AJ73" s="1064"/>
      <c r="AK73" s="1064"/>
      <c r="AL73" s="1064"/>
      <c r="AM73" s="1064"/>
      <c r="AN73" s="1064"/>
      <c r="AO73" s="1064"/>
      <c r="AP73" s="1064"/>
      <c r="AQ73" s="1064"/>
      <c r="AR73" s="1064"/>
      <c r="AS73" s="1064"/>
      <c r="AT73" s="1064"/>
      <c r="AU73" s="1064"/>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c r="C74" s="1068"/>
      <c r="D74" s="1068"/>
      <c r="E74" s="1068"/>
      <c r="F74" s="1068"/>
      <c r="G74" s="1068"/>
      <c r="H74" s="1068"/>
      <c r="I74" s="1068"/>
      <c r="J74" s="1068"/>
      <c r="K74" s="1068"/>
      <c r="L74" s="1068"/>
      <c r="M74" s="1068"/>
      <c r="N74" s="1068"/>
      <c r="O74" s="1068"/>
      <c r="P74" s="1069"/>
      <c r="Q74" s="1070"/>
      <c r="R74" s="1064"/>
      <c r="S74" s="1064"/>
      <c r="T74" s="1064"/>
      <c r="U74" s="1064"/>
      <c r="V74" s="1064"/>
      <c r="W74" s="1064"/>
      <c r="X74" s="1064"/>
      <c r="Y74" s="1064"/>
      <c r="Z74" s="1064"/>
      <c r="AA74" s="1064"/>
      <c r="AB74" s="1064"/>
      <c r="AC74" s="1064"/>
      <c r="AD74" s="1064"/>
      <c r="AE74" s="1064"/>
      <c r="AF74" s="1064"/>
      <c r="AG74" s="1064"/>
      <c r="AH74" s="1064"/>
      <c r="AI74" s="1064"/>
      <c r="AJ74" s="1064"/>
      <c r="AK74" s="1064"/>
      <c r="AL74" s="1064"/>
      <c r="AM74" s="1064"/>
      <c r="AN74" s="1064"/>
      <c r="AO74" s="1064"/>
      <c r="AP74" s="1064"/>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387</v>
      </c>
      <c r="B88" s="1037" t="s">
        <v>415</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c r="AG88" s="1052"/>
      <c r="AH88" s="1052"/>
      <c r="AI88" s="1052"/>
      <c r="AJ88" s="1052"/>
      <c r="AK88" s="1056"/>
      <c r="AL88" s="1056"/>
      <c r="AM88" s="1056"/>
      <c r="AN88" s="1056"/>
      <c r="AO88" s="1056"/>
      <c r="AP88" s="1052"/>
      <c r="AQ88" s="1052"/>
      <c r="AR88" s="1052"/>
      <c r="AS88" s="1052"/>
      <c r="AT88" s="1052"/>
      <c r="AU88" s="1052"/>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387</v>
      </c>
      <c r="BR102" s="1037" t="s">
        <v>416</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417</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418</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419</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420</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421</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422</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423</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424</v>
      </c>
      <c r="AB109" s="987"/>
      <c r="AC109" s="987"/>
      <c r="AD109" s="987"/>
      <c r="AE109" s="988"/>
      <c r="AF109" s="989" t="s">
        <v>305</v>
      </c>
      <c r="AG109" s="987"/>
      <c r="AH109" s="987"/>
      <c r="AI109" s="987"/>
      <c r="AJ109" s="988"/>
      <c r="AK109" s="989" t="s">
        <v>304</v>
      </c>
      <c r="AL109" s="987"/>
      <c r="AM109" s="987"/>
      <c r="AN109" s="987"/>
      <c r="AO109" s="988"/>
      <c r="AP109" s="989" t="s">
        <v>425</v>
      </c>
      <c r="AQ109" s="987"/>
      <c r="AR109" s="987"/>
      <c r="AS109" s="987"/>
      <c r="AT109" s="1018"/>
      <c r="AU109" s="986" t="s">
        <v>423</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424</v>
      </c>
      <c r="BR109" s="987"/>
      <c r="BS109" s="987"/>
      <c r="BT109" s="987"/>
      <c r="BU109" s="988"/>
      <c r="BV109" s="989" t="s">
        <v>305</v>
      </c>
      <c r="BW109" s="987"/>
      <c r="BX109" s="987"/>
      <c r="BY109" s="987"/>
      <c r="BZ109" s="988"/>
      <c r="CA109" s="989" t="s">
        <v>304</v>
      </c>
      <c r="CB109" s="987"/>
      <c r="CC109" s="987"/>
      <c r="CD109" s="987"/>
      <c r="CE109" s="988"/>
      <c r="CF109" s="1025" t="s">
        <v>425</v>
      </c>
      <c r="CG109" s="1025"/>
      <c r="CH109" s="1025"/>
      <c r="CI109" s="1025"/>
      <c r="CJ109" s="1025"/>
      <c r="CK109" s="989" t="s">
        <v>426</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424</v>
      </c>
      <c r="DH109" s="987"/>
      <c r="DI109" s="987"/>
      <c r="DJ109" s="987"/>
      <c r="DK109" s="988"/>
      <c r="DL109" s="989" t="s">
        <v>305</v>
      </c>
      <c r="DM109" s="987"/>
      <c r="DN109" s="987"/>
      <c r="DO109" s="987"/>
      <c r="DP109" s="988"/>
      <c r="DQ109" s="989" t="s">
        <v>304</v>
      </c>
      <c r="DR109" s="987"/>
      <c r="DS109" s="987"/>
      <c r="DT109" s="987"/>
      <c r="DU109" s="988"/>
      <c r="DV109" s="989" t="s">
        <v>425</v>
      </c>
      <c r="DW109" s="987"/>
      <c r="DX109" s="987"/>
      <c r="DY109" s="987"/>
      <c r="DZ109" s="1018"/>
    </row>
    <row r="110" spans="1:131" s="247" customFormat="1" ht="26.25" customHeight="1" x14ac:dyDescent="0.15">
      <c r="A110" s="889" t="s">
        <v>427</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1068267</v>
      </c>
      <c r="AB110" s="980"/>
      <c r="AC110" s="980"/>
      <c r="AD110" s="980"/>
      <c r="AE110" s="981"/>
      <c r="AF110" s="982">
        <v>1054679</v>
      </c>
      <c r="AG110" s="980"/>
      <c r="AH110" s="980"/>
      <c r="AI110" s="980"/>
      <c r="AJ110" s="981"/>
      <c r="AK110" s="982">
        <v>1051733</v>
      </c>
      <c r="AL110" s="980"/>
      <c r="AM110" s="980"/>
      <c r="AN110" s="980"/>
      <c r="AO110" s="981"/>
      <c r="AP110" s="983">
        <v>25.1</v>
      </c>
      <c r="AQ110" s="984"/>
      <c r="AR110" s="984"/>
      <c r="AS110" s="984"/>
      <c r="AT110" s="985"/>
      <c r="AU110" s="1019" t="s">
        <v>72</v>
      </c>
      <c r="AV110" s="1020"/>
      <c r="AW110" s="1020"/>
      <c r="AX110" s="1020"/>
      <c r="AY110" s="1020"/>
      <c r="AZ110" s="945" t="s">
        <v>428</v>
      </c>
      <c r="BA110" s="890"/>
      <c r="BB110" s="890"/>
      <c r="BC110" s="890"/>
      <c r="BD110" s="890"/>
      <c r="BE110" s="890"/>
      <c r="BF110" s="890"/>
      <c r="BG110" s="890"/>
      <c r="BH110" s="890"/>
      <c r="BI110" s="890"/>
      <c r="BJ110" s="890"/>
      <c r="BK110" s="890"/>
      <c r="BL110" s="890"/>
      <c r="BM110" s="890"/>
      <c r="BN110" s="890"/>
      <c r="BO110" s="890"/>
      <c r="BP110" s="891"/>
      <c r="BQ110" s="946">
        <v>9268734</v>
      </c>
      <c r="BR110" s="927"/>
      <c r="BS110" s="927"/>
      <c r="BT110" s="927"/>
      <c r="BU110" s="927"/>
      <c r="BV110" s="927">
        <v>9501472</v>
      </c>
      <c r="BW110" s="927"/>
      <c r="BX110" s="927"/>
      <c r="BY110" s="927"/>
      <c r="BZ110" s="927"/>
      <c r="CA110" s="927">
        <v>11270162</v>
      </c>
      <c r="CB110" s="927"/>
      <c r="CC110" s="927"/>
      <c r="CD110" s="927"/>
      <c r="CE110" s="927"/>
      <c r="CF110" s="951">
        <v>268.7</v>
      </c>
      <c r="CG110" s="952"/>
      <c r="CH110" s="952"/>
      <c r="CI110" s="952"/>
      <c r="CJ110" s="952"/>
      <c r="CK110" s="1015" t="s">
        <v>429</v>
      </c>
      <c r="CL110" s="901"/>
      <c r="CM110" s="976" t="s">
        <v>430</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127</v>
      </c>
      <c r="DH110" s="927"/>
      <c r="DI110" s="927"/>
      <c r="DJ110" s="927"/>
      <c r="DK110" s="927"/>
      <c r="DL110" s="927" t="s">
        <v>127</v>
      </c>
      <c r="DM110" s="927"/>
      <c r="DN110" s="927"/>
      <c r="DO110" s="927"/>
      <c r="DP110" s="927"/>
      <c r="DQ110" s="927" t="s">
        <v>127</v>
      </c>
      <c r="DR110" s="927"/>
      <c r="DS110" s="927"/>
      <c r="DT110" s="927"/>
      <c r="DU110" s="927"/>
      <c r="DV110" s="928" t="s">
        <v>127</v>
      </c>
      <c r="DW110" s="928"/>
      <c r="DX110" s="928"/>
      <c r="DY110" s="928"/>
      <c r="DZ110" s="929"/>
    </row>
    <row r="111" spans="1:131" s="247" customFormat="1" ht="26.25" customHeight="1" x14ac:dyDescent="0.15">
      <c r="A111" s="856" t="s">
        <v>431</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127</v>
      </c>
      <c r="AB111" s="1008"/>
      <c r="AC111" s="1008"/>
      <c r="AD111" s="1008"/>
      <c r="AE111" s="1009"/>
      <c r="AF111" s="1010" t="s">
        <v>127</v>
      </c>
      <c r="AG111" s="1008"/>
      <c r="AH111" s="1008"/>
      <c r="AI111" s="1008"/>
      <c r="AJ111" s="1009"/>
      <c r="AK111" s="1010" t="s">
        <v>127</v>
      </c>
      <c r="AL111" s="1008"/>
      <c r="AM111" s="1008"/>
      <c r="AN111" s="1008"/>
      <c r="AO111" s="1009"/>
      <c r="AP111" s="1011" t="s">
        <v>127</v>
      </c>
      <c r="AQ111" s="1012"/>
      <c r="AR111" s="1012"/>
      <c r="AS111" s="1012"/>
      <c r="AT111" s="1013"/>
      <c r="AU111" s="1021"/>
      <c r="AV111" s="1022"/>
      <c r="AW111" s="1022"/>
      <c r="AX111" s="1022"/>
      <c r="AY111" s="1022"/>
      <c r="AZ111" s="897" t="s">
        <v>432</v>
      </c>
      <c r="BA111" s="832"/>
      <c r="BB111" s="832"/>
      <c r="BC111" s="832"/>
      <c r="BD111" s="832"/>
      <c r="BE111" s="832"/>
      <c r="BF111" s="832"/>
      <c r="BG111" s="832"/>
      <c r="BH111" s="832"/>
      <c r="BI111" s="832"/>
      <c r="BJ111" s="832"/>
      <c r="BK111" s="832"/>
      <c r="BL111" s="832"/>
      <c r="BM111" s="832"/>
      <c r="BN111" s="832"/>
      <c r="BO111" s="832"/>
      <c r="BP111" s="833"/>
      <c r="BQ111" s="898">
        <v>180443</v>
      </c>
      <c r="BR111" s="899"/>
      <c r="BS111" s="899"/>
      <c r="BT111" s="899"/>
      <c r="BU111" s="899"/>
      <c r="BV111" s="899">
        <v>155183</v>
      </c>
      <c r="BW111" s="899"/>
      <c r="BX111" s="899"/>
      <c r="BY111" s="899"/>
      <c r="BZ111" s="899"/>
      <c r="CA111" s="899">
        <v>133972</v>
      </c>
      <c r="CB111" s="899"/>
      <c r="CC111" s="899"/>
      <c r="CD111" s="899"/>
      <c r="CE111" s="899"/>
      <c r="CF111" s="960">
        <v>3.2</v>
      </c>
      <c r="CG111" s="961"/>
      <c r="CH111" s="961"/>
      <c r="CI111" s="961"/>
      <c r="CJ111" s="961"/>
      <c r="CK111" s="1016"/>
      <c r="CL111" s="903"/>
      <c r="CM111" s="906" t="s">
        <v>433</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127</v>
      </c>
      <c r="DH111" s="899"/>
      <c r="DI111" s="899"/>
      <c r="DJ111" s="899"/>
      <c r="DK111" s="899"/>
      <c r="DL111" s="899" t="s">
        <v>127</v>
      </c>
      <c r="DM111" s="899"/>
      <c r="DN111" s="899"/>
      <c r="DO111" s="899"/>
      <c r="DP111" s="899"/>
      <c r="DQ111" s="899" t="s">
        <v>127</v>
      </c>
      <c r="DR111" s="899"/>
      <c r="DS111" s="899"/>
      <c r="DT111" s="899"/>
      <c r="DU111" s="899"/>
      <c r="DV111" s="876" t="s">
        <v>127</v>
      </c>
      <c r="DW111" s="876"/>
      <c r="DX111" s="876"/>
      <c r="DY111" s="876"/>
      <c r="DZ111" s="877"/>
    </row>
    <row r="112" spans="1:131" s="247" customFormat="1" ht="26.25" customHeight="1" x14ac:dyDescent="0.15">
      <c r="A112" s="1001" t="s">
        <v>434</v>
      </c>
      <c r="B112" s="1002"/>
      <c r="C112" s="832" t="s">
        <v>435</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127</v>
      </c>
      <c r="AB112" s="862"/>
      <c r="AC112" s="862"/>
      <c r="AD112" s="862"/>
      <c r="AE112" s="863"/>
      <c r="AF112" s="864" t="s">
        <v>127</v>
      </c>
      <c r="AG112" s="862"/>
      <c r="AH112" s="862"/>
      <c r="AI112" s="862"/>
      <c r="AJ112" s="863"/>
      <c r="AK112" s="864" t="s">
        <v>127</v>
      </c>
      <c r="AL112" s="862"/>
      <c r="AM112" s="862"/>
      <c r="AN112" s="862"/>
      <c r="AO112" s="863"/>
      <c r="AP112" s="909" t="s">
        <v>127</v>
      </c>
      <c r="AQ112" s="910"/>
      <c r="AR112" s="910"/>
      <c r="AS112" s="910"/>
      <c r="AT112" s="911"/>
      <c r="AU112" s="1021"/>
      <c r="AV112" s="1022"/>
      <c r="AW112" s="1022"/>
      <c r="AX112" s="1022"/>
      <c r="AY112" s="1022"/>
      <c r="AZ112" s="897" t="s">
        <v>436</v>
      </c>
      <c r="BA112" s="832"/>
      <c r="BB112" s="832"/>
      <c r="BC112" s="832"/>
      <c r="BD112" s="832"/>
      <c r="BE112" s="832"/>
      <c r="BF112" s="832"/>
      <c r="BG112" s="832"/>
      <c r="BH112" s="832"/>
      <c r="BI112" s="832"/>
      <c r="BJ112" s="832"/>
      <c r="BK112" s="832"/>
      <c r="BL112" s="832"/>
      <c r="BM112" s="832"/>
      <c r="BN112" s="832"/>
      <c r="BO112" s="832"/>
      <c r="BP112" s="833"/>
      <c r="BQ112" s="898">
        <v>3998232</v>
      </c>
      <c r="BR112" s="899"/>
      <c r="BS112" s="899"/>
      <c r="BT112" s="899"/>
      <c r="BU112" s="899"/>
      <c r="BV112" s="899">
        <v>3802173</v>
      </c>
      <c r="BW112" s="899"/>
      <c r="BX112" s="899"/>
      <c r="BY112" s="899"/>
      <c r="BZ112" s="899"/>
      <c r="CA112" s="899">
        <v>3524835</v>
      </c>
      <c r="CB112" s="899"/>
      <c r="CC112" s="899"/>
      <c r="CD112" s="899"/>
      <c r="CE112" s="899"/>
      <c r="CF112" s="960">
        <v>84</v>
      </c>
      <c r="CG112" s="961"/>
      <c r="CH112" s="961"/>
      <c r="CI112" s="961"/>
      <c r="CJ112" s="961"/>
      <c r="CK112" s="1016"/>
      <c r="CL112" s="903"/>
      <c r="CM112" s="906" t="s">
        <v>437</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127</v>
      </c>
      <c r="DH112" s="899"/>
      <c r="DI112" s="899"/>
      <c r="DJ112" s="899"/>
      <c r="DK112" s="899"/>
      <c r="DL112" s="899" t="s">
        <v>127</v>
      </c>
      <c r="DM112" s="899"/>
      <c r="DN112" s="899"/>
      <c r="DO112" s="899"/>
      <c r="DP112" s="899"/>
      <c r="DQ112" s="899" t="s">
        <v>127</v>
      </c>
      <c r="DR112" s="899"/>
      <c r="DS112" s="899"/>
      <c r="DT112" s="899"/>
      <c r="DU112" s="899"/>
      <c r="DV112" s="876" t="s">
        <v>127</v>
      </c>
      <c r="DW112" s="876"/>
      <c r="DX112" s="876"/>
      <c r="DY112" s="876"/>
      <c r="DZ112" s="877"/>
    </row>
    <row r="113" spans="1:130" s="247" customFormat="1" ht="26.25" customHeight="1" x14ac:dyDescent="0.15">
      <c r="A113" s="1003"/>
      <c r="B113" s="1004"/>
      <c r="C113" s="832" t="s">
        <v>438</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462624</v>
      </c>
      <c r="AB113" s="1008"/>
      <c r="AC113" s="1008"/>
      <c r="AD113" s="1008"/>
      <c r="AE113" s="1009"/>
      <c r="AF113" s="1010">
        <v>463731</v>
      </c>
      <c r="AG113" s="1008"/>
      <c r="AH113" s="1008"/>
      <c r="AI113" s="1008"/>
      <c r="AJ113" s="1009"/>
      <c r="AK113" s="1010">
        <v>409833</v>
      </c>
      <c r="AL113" s="1008"/>
      <c r="AM113" s="1008"/>
      <c r="AN113" s="1008"/>
      <c r="AO113" s="1009"/>
      <c r="AP113" s="1011">
        <v>9.8000000000000007</v>
      </c>
      <c r="AQ113" s="1012"/>
      <c r="AR113" s="1012"/>
      <c r="AS113" s="1012"/>
      <c r="AT113" s="1013"/>
      <c r="AU113" s="1021"/>
      <c r="AV113" s="1022"/>
      <c r="AW113" s="1022"/>
      <c r="AX113" s="1022"/>
      <c r="AY113" s="1022"/>
      <c r="AZ113" s="897" t="s">
        <v>439</v>
      </c>
      <c r="BA113" s="832"/>
      <c r="BB113" s="832"/>
      <c r="BC113" s="832"/>
      <c r="BD113" s="832"/>
      <c r="BE113" s="832"/>
      <c r="BF113" s="832"/>
      <c r="BG113" s="832"/>
      <c r="BH113" s="832"/>
      <c r="BI113" s="832"/>
      <c r="BJ113" s="832"/>
      <c r="BK113" s="832"/>
      <c r="BL113" s="832"/>
      <c r="BM113" s="832"/>
      <c r="BN113" s="832"/>
      <c r="BO113" s="832"/>
      <c r="BP113" s="833"/>
      <c r="BQ113" s="898">
        <v>1655265</v>
      </c>
      <c r="BR113" s="899"/>
      <c r="BS113" s="899"/>
      <c r="BT113" s="899"/>
      <c r="BU113" s="899"/>
      <c r="BV113" s="899">
        <v>1651359</v>
      </c>
      <c r="BW113" s="899"/>
      <c r="BX113" s="899"/>
      <c r="BY113" s="899"/>
      <c r="BZ113" s="899"/>
      <c r="CA113" s="899">
        <v>1735251</v>
      </c>
      <c r="CB113" s="899"/>
      <c r="CC113" s="899"/>
      <c r="CD113" s="899"/>
      <c r="CE113" s="899"/>
      <c r="CF113" s="960">
        <v>41.4</v>
      </c>
      <c r="CG113" s="961"/>
      <c r="CH113" s="961"/>
      <c r="CI113" s="961"/>
      <c r="CJ113" s="961"/>
      <c r="CK113" s="1016"/>
      <c r="CL113" s="903"/>
      <c r="CM113" s="906" t="s">
        <v>440</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127</v>
      </c>
      <c r="DH113" s="862"/>
      <c r="DI113" s="862"/>
      <c r="DJ113" s="862"/>
      <c r="DK113" s="863"/>
      <c r="DL113" s="864" t="s">
        <v>127</v>
      </c>
      <c r="DM113" s="862"/>
      <c r="DN113" s="862"/>
      <c r="DO113" s="862"/>
      <c r="DP113" s="863"/>
      <c r="DQ113" s="864" t="s">
        <v>127</v>
      </c>
      <c r="DR113" s="862"/>
      <c r="DS113" s="862"/>
      <c r="DT113" s="862"/>
      <c r="DU113" s="863"/>
      <c r="DV113" s="909" t="s">
        <v>127</v>
      </c>
      <c r="DW113" s="910"/>
      <c r="DX113" s="910"/>
      <c r="DY113" s="910"/>
      <c r="DZ113" s="911"/>
    </row>
    <row r="114" spans="1:130" s="247" customFormat="1" ht="26.25" customHeight="1" x14ac:dyDescent="0.15">
      <c r="A114" s="1003"/>
      <c r="B114" s="1004"/>
      <c r="C114" s="832" t="s">
        <v>441</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12766</v>
      </c>
      <c r="AB114" s="862"/>
      <c r="AC114" s="862"/>
      <c r="AD114" s="862"/>
      <c r="AE114" s="863"/>
      <c r="AF114" s="864">
        <v>15246</v>
      </c>
      <c r="AG114" s="862"/>
      <c r="AH114" s="862"/>
      <c r="AI114" s="862"/>
      <c r="AJ114" s="863"/>
      <c r="AK114" s="864">
        <v>21062</v>
      </c>
      <c r="AL114" s="862"/>
      <c r="AM114" s="862"/>
      <c r="AN114" s="862"/>
      <c r="AO114" s="863"/>
      <c r="AP114" s="909">
        <v>0.5</v>
      </c>
      <c r="AQ114" s="910"/>
      <c r="AR114" s="910"/>
      <c r="AS114" s="910"/>
      <c r="AT114" s="911"/>
      <c r="AU114" s="1021"/>
      <c r="AV114" s="1022"/>
      <c r="AW114" s="1022"/>
      <c r="AX114" s="1022"/>
      <c r="AY114" s="1022"/>
      <c r="AZ114" s="897" t="s">
        <v>442</v>
      </c>
      <c r="BA114" s="832"/>
      <c r="BB114" s="832"/>
      <c r="BC114" s="832"/>
      <c r="BD114" s="832"/>
      <c r="BE114" s="832"/>
      <c r="BF114" s="832"/>
      <c r="BG114" s="832"/>
      <c r="BH114" s="832"/>
      <c r="BI114" s="832"/>
      <c r="BJ114" s="832"/>
      <c r="BK114" s="832"/>
      <c r="BL114" s="832"/>
      <c r="BM114" s="832"/>
      <c r="BN114" s="832"/>
      <c r="BO114" s="832"/>
      <c r="BP114" s="833"/>
      <c r="BQ114" s="898">
        <v>930633</v>
      </c>
      <c r="BR114" s="899"/>
      <c r="BS114" s="899"/>
      <c r="BT114" s="899"/>
      <c r="BU114" s="899"/>
      <c r="BV114" s="899">
        <v>792941</v>
      </c>
      <c r="BW114" s="899"/>
      <c r="BX114" s="899"/>
      <c r="BY114" s="899"/>
      <c r="BZ114" s="899"/>
      <c r="CA114" s="899">
        <v>797465</v>
      </c>
      <c r="CB114" s="899"/>
      <c r="CC114" s="899"/>
      <c r="CD114" s="899"/>
      <c r="CE114" s="899"/>
      <c r="CF114" s="960">
        <v>19</v>
      </c>
      <c r="CG114" s="961"/>
      <c r="CH114" s="961"/>
      <c r="CI114" s="961"/>
      <c r="CJ114" s="961"/>
      <c r="CK114" s="1016"/>
      <c r="CL114" s="903"/>
      <c r="CM114" s="906" t="s">
        <v>443</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v>86116</v>
      </c>
      <c r="DH114" s="862"/>
      <c r="DI114" s="862"/>
      <c r="DJ114" s="862"/>
      <c r="DK114" s="863"/>
      <c r="DL114" s="864">
        <v>69302</v>
      </c>
      <c r="DM114" s="862"/>
      <c r="DN114" s="862"/>
      <c r="DO114" s="862"/>
      <c r="DP114" s="863"/>
      <c r="DQ114" s="864">
        <v>52483</v>
      </c>
      <c r="DR114" s="862"/>
      <c r="DS114" s="862"/>
      <c r="DT114" s="862"/>
      <c r="DU114" s="863"/>
      <c r="DV114" s="909">
        <v>1.3</v>
      </c>
      <c r="DW114" s="910"/>
      <c r="DX114" s="910"/>
      <c r="DY114" s="910"/>
      <c r="DZ114" s="911"/>
    </row>
    <row r="115" spans="1:130" s="247" customFormat="1" ht="26.25" customHeight="1" x14ac:dyDescent="0.15">
      <c r="A115" s="1003"/>
      <c r="B115" s="1004"/>
      <c r="C115" s="832" t="s">
        <v>444</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33255</v>
      </c>
      <c r="AB115" s="1008"/>
      <c r="AC115" s="1008"/>
      <c r="AD115" s="1008"/>
      <c r="AE115" s="1009"/>
      <c r="AF115" s="1010">
        <v>34909</v>
      </c>
      <c r="AG115" s="1008"/>
      <c r="AH115" s="1008"/>
      <c r="AI115" s="1008"/>
      <c r="AJ115" s="1009"/>
      <c r="AK115" s="1010">
        <v>31968</v>
      </c>
      <c r="AL115" s="1008"/>
      <c r="AM115" s="1008"/>
      <c r="AN115" s="1008"/>
      <c r="AO115" s="1009"/>
      <c r="AP115" s="1011">
        <v>0.8</v>
      </c>
      <c r="AQ115" s="1012"/>
      <c r="AR115" s="1012"/>
      <c r="AS115" s="1012"/>
      <c r="AT115" s="1013"/>
      <c r="AU115" s="1021"/>
      <c r="AV115" s="1022"/>
      <c r="AW115" s="1022"/>
      <c r="AX115" s="1022"/>
      <c r="AY115" s="1022"/>
      <c r="AZ115" s="897" t="s">
        <v>445</v>
      </c>
      <c r="BA115" s="832"/>
      <c r="BB115" s="832"/>
      <c r="BC115" s="832"/>
      <c r="BD115" s="832"/>
      <c r="BE115" s="832"/>
      <c r="BF115" s="832"/>
      <c r="BG115" s="832"/>
      <c r="BH115" s="832"/>
      <c r="BI115" s="832"/>
      <c r="BJ115" s="832"/>
      <c r="BK115" s="832"/>
      <c r="BL115" s="832"/>
      <c r="BM115" s="832"/>
      <c r="BN115" s="832"/>
      <c r="BO115" s="832"/>
      <c r="BP115" s="833"/>
      <c r="BQ115" s="898" t="s">
        <v>127</v>
      </c>
      <c r="BR115" s="899"/>
      <c r="BS115" s="899"/>
      <c r="BT115" s="899"/>
      <c r="BU115" s="899"/>
      <c r="BV115" s="899" t="s">
        <v>127</v>
      </c>
      <c r="BW115" s="899"/>
      <c r="BX115" s="899"/>
      <c r="BY115" s="899"/>
      <c r="BZ115" s="899"/>
      <c r="CA115" s="899" t="s">
        <v>127</v>
      </c>
      <c r="CB115" s="899"/>
      <c r="CC115" s="899"/>
      <c r="CD115" s="899"/>
      <c r="CE115" s="899"/>
      <c r="CF115" s="960" t="s">
        <v>127</v>
      </c>
      <c r="CG115" s="961"/>
      <c r="CH115" s="961"/>
      <c r="CI115" s="961"/>
      <c r="CJ115" s="961"/>
      <c r="CK115" s="1016"/>
      <c r="CL115" s="903"/>
      <c r="CM115" s="897" t="s">
        <v>446</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127</v>
      </c>
      <c r="DH115" s="862"/>
      <c r="DI115" s="862"/>
      <c r="DJ115" s="862"/>
      <c r="DK115" s="863"/>
      <c r="DL115" s="864" t="s">
        <v>127</v>
      </c>
      <c r="DM115" s="862"/>
      <c r="DN115" s="862"/>
      <c r="DO115" s="862"/>
      <c r="DP115" s="863"/>
      <c r="DQ115" s="864" t="s">
        <v>127</v>
      </c>
      <c r="DR115" s="862"/>
      <c r="DS115" s="862"/>
      <c r="DT115" s="862"/>
      <c r="DU115" s="863"/>
      <c r="DV115" s="909" t="s">
        <v>127</v>
      </c>
      <c r="DW115" s="910"/>
      <c r="DX115" s="910"/>
      <c r="DY115" s="910"/>
      <c r="DZ115" s="911"/>
    </row>
    <row r="116" spans="1:130" s="247" customFormat="1" ht="26.25" customHeight="1" x14ac:dyDescent="0.15">
      <c r="A116" s="1005"/>
      <c r="B116" s="1006"/>
      <c r="C116" s="965" t="s">
        <v>447</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v>4</v>
      </c>
      <c r="AB116" s="862"/>
      <c r="AC116" s="862"/>
      <c r="AD116" s="862"/>
      <c r="AE116" s="863"/>
      <c r="AF116" s="864">
        <v>6</v>
      </c>
      <c r="AG116" s="862"/>
      <c r="AH116" s="862"/>
      <c r="AI116" s="862"/>
      <c r="AJ116" s="863"/>
      <c r="AK116" s="864">
        <v>74</v>
      </c>
      <c r="AL116" s="862"/>
      <c r="AM116" s="862"/>
      <c r="AN116" s="862"/>
      <c r="AO116" s="863"/>
      <c r="AP116" s="909">
        <v>0</v>
      </c>
      <c r="AQ116" s="910"/>
      <c r="AR116" s="910"/>
      <c r="AS116" s="910"/>
      <c r="AT116" s="911"/>
      <c r="AU116" s="1021"/>
      <c r="AV116" s="1022"/>
      <c r="AW116" s="1022"/>
      <c r="AX116" s="1022"/>
      <c r="AY116" s="1022"/>
      <c r="AZ116" s="948" t="s">
        <v>448</v>
      </c>
      <c r="BA116" s="949"/>
      <c r="BB116" s="949"/>
      <c r="BC116" s="949"/>
      <c r="BD116" s="949"/>
      <c r="BE116" s="949"/>
      <c r="BF116" s="949"/>
      <c r="BG116" s="949"/>
      <c r="BH116" s="949"/>
      <c r="BI116" s="949"/>
      <c r="BJ116" s="949"/>
      <c r="BK116" s="949"/>
      <c r="BL116" s="949"/>
      <c r="BM116" s="949"/>
      <c r="BN116" s="949"/>
      <c r="BO116" s="949"/>
      <c r="BP116" s="950"/>
      <c r="BQ116" s="898" t="s">
        <v>127</v>
      </c>
      <c r="BR116" s="899"/>
      <c r="BS116" s="899"/>
      <c r="BT116" s="899"/>
      <c r="BU116" s="899"/>
      <c r="BV116" s="899" t="s">
        <v>127</v>
      </c>
      <c r="BW116" s="899"/>
      <c r="BX116" s="899"/>
      <c r="BY116" s="899"/>
      <c r="BZ116" s="899"/>
      <c r="CA116" s="899" t="s">
        <v>127</v>
      </c>
      <c r="CB116" s="899"/>
      <c r="CC116" s="899"/>
      <c r="CD116" s="899"/>
      <c r="CE116" s="899"/>
      <c r="CF116" s="960" t="s">
        <v>127</v>
      </c>
      <c r="CG116" s="961"/>
      <c r="CH116" s="961"/>
      <c r="CI116" s="961"/>
      <c r="CJ116" s="961"/>
      <c r="CK116" s="1016"/>
      <c r="CL116" s="903"/>
      <c r="CM116" s="906" t="s">
        <v>449</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v>44017</v>
      </c>
      <c r="DH116" s="862"/>
      <c r="DI116" s="862"/>
      <c r="DJ116" s="862"/>
      <c r="DK116" s="863"/>
      <c r="DL116" s="864">
        <v>37142</v>
      </c>
      <c r="DM116" s="862"/>
      <c r="DN116" s="862"/>
      <c r="DO116" s="862"/>
      <c r="DP116" s="863"/>
      <c r="DQ116" s="864">
        <v>30363</v>
      </c>
      <c r="DR116" s="862"/>
      <c r="DS116" s="862"/>
      <c r="DT116" s="862"/>
      <c r="DU116" s="863"/>
      <c r="DV116" s="909">
        <v>0.7</v>
      </c>
      <c r="DW116" s="910"/>
      <c r="DX116" s="910"/>
      <c r="DY116" s="910"/>
      <c r="DZ116" s="911"/>
    </row>
    <row r="117" spans="1:130" s="247" customFormat="1" ht="26.25" customHeight="1" x14ac:dyDescent="0.15">
      <c r="A117" s="986" t="s">
        <v>185</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450</v>
      </c>
      <c r="Z117" s="988"/>
      <c r="AA117" s="993">
        <v>1576916</v>
      </c>
      <c r="AB117" s="994"/>
      <c r="AC117" s="994"/>
      <c r="AD117" s="994"/>
      <c r="AE117" s="995"/>
      <c r="AF117" s="996">
        <v>1568571</v>
      </c>
      <c r="AG117" s="994"/>
      <c r="AH117" s="994"/>
      <c r="AI117" s="994"/>
      <c r="AJ117" s="995"/>
      <c r="AK117" s="996">
        <v>1514670</v>
      </c>
      <c r="AL117" s="994"/>
      <c r="AM117" s="994"/>
      <c r="AN117" s="994"/>
      <c r="AO117" s="995"/>
      <c r="AP117" s="997"/>
      <c r="AQ117" s="998"/>
      <c r="AR117" s="998"/>
      <c r="AS117" s="998"/>
      <c r="AT117" s="999"/>
      <c r="AU117" s="1021"/>
      <c r="AV117" s="1022"/>
      <c r="AW117" s="1022"/>
      <c r="AX117" s="1022"/>
      <c r="AY117" s="1022"/>
      <c r="AZ117" s="948" t="s">
        <v>451</v>
      </c>
      <c r="BA117" s="949"/>
      <c r="BB117" s="949"/>
      <c r="BC117" s="949"/>
      <c r="BD117" s="949"/>
      <c r="BE117" s="949"/>
      <c r="BF117" s="949"/>
      <c r="BG117" s="949"/>
      <c r="BH117" s="949"/>
      <c r="BI117" s="949"/>
      <c r="BJ117" s="949"/>
      <c r="BK117" s="949"/>
      <c r="BL117" s="949"/>
      <c r="BM117" s="949"/>
      <c r="BN117" s="949"/>
      <c r="BO117" s="949"/>
      <c r="BP117" s="950"/>
      <c r="BQ117" s="898" t="s">
        <v>127</v>
      </c>
      <c r="BR117" s="899"/>
      <c r="BS117" s="899"/>
      <c r="BT117" s="899"/>
      <c r="BU117" s="899"/>
      <c r="BV117" s="899" t="s">
        <v>127</v>
      </c>
      <c r="BW117" s="899"/>
      <c r="BX117" s="899"/>
      <c r="BY117" s="899"/>
      <c r="BZ117" s="899"/>
      <c r="CA117" s="899" t="s">
        <v>127</v>
      </c>
      <c r="CB117" s="899"/>
      <c r="CC117" s="899"/>
      <c r="CD117" s="899"/>
      <c r="CE117" s="899"/>
      <c r="CF117" s="960" t="s">
        <v>127</v>
      </c>
      <c r="CG117" s="961"/>
      <c r="CH117" s="961"/>
      <c r="CI117" s="961"/>
      <c r="CJ117" s="961"/>
      <c r="CK117" s="1016"/>
      <c r="CL117" s="903"/>
      <c r="CM117" s="906" t="s">
        <v>452</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127</v>
      </c>
      <c r="DH117" s="862"/>
      <c r="DI117" s="862"/>
      <c r="DJ117" s="862"/>
      <c r="DK117" s="863"/>
      <c r="DL117" s="864" t="s">
        <v>127</v>
      </c>
      <c r="DM117" s="862"/>
      <c r="DN117" s="862"/>
      <c r="DO117" s="862"/>
      <c r="DP117" s="863"/>
      <c r="DQ117" s="864" t="s">
        <v>127</v>
      </c>
      <c r="DR117" s="862"/>
      <c r="DS117" s="862"/>
      <c r="DT117" s="862"/>
      <c r="DU117" s="863"/>
      <c r="DV117" s="909" t="s">
        <v>127</v>
      </c>
      <c r="DW117" s="910"/>
      <c r="DX117" s="910"/>
      <c r="DY117" s="910"/>
      <c r="DZ117" s="911"/>
    </row>
    <row r="118" spans="1:130" s="247" customFormat="1" ht="26.25" customHeight="1" x14ac:dyDescent="0.15">
      <c r="A118" s="986" t="s">
        <v>426</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424</v>
      </c>
      <c r="AB118" s="987"/>
      <c r="AC118" s="987"/>
      <c r="AD118" s="987"/>
      <c r="AE118" s="988"/>
      <c r="AF118" s="989" t="s">
        <v>305</v>
      </c>
      <c r="AG118" s="987"/>
      <c r="AH118" s="987"/>
      <c r="AI118" s="987"/>
      <c r="AJ118" s="988"/>
      <c r="AK118" s="989" t="s">
        <v>304</v>
      </c>
      <c r="AL118" s="987"/>
      <c r="AM118" s="987"/>
      <c r="AN118" s="987"/>
      <c r="AO118" s="988"/>
      <c r="AP118" s="990" t="s">
        <v>425</v>
      </c>
      <c r="AQ118" s="991"/>
      <c r="AR118" s="991"/>
      <c r="AS118" s="991"/>
      <c r="AT118" s="992"/>
      <c r="AU118" s="1021"/>
      <c r="AV118" s="1022"/>
      <c r="AW118" s="1022"/>
      <c r="AX118" s="1022"/>
      <c r="AY118" s="1022"/>
      <c r="AZ118" s="964" t="s">
        <v>453</v>
      </c>
      <c r="BA118" s="965"/>
      <c r="BB118" s="965"/>
      <c r="BC118" s="965"/>
      <c r="BD118" s="965"/>
      <c r="BE118" s="965"/>
      <c r="BF118" s="965"/>
      <c r="BG118" s="965"/>
      <c r="BH118" s="965"/>
      <c r="BI118" s="965"/>
      <c r="BJ118" s="965"/>
      <c r="BK118" s="965"/>
      <c r="BL118" s="965"/>
      <c r="BM118" s="965"/>
      <c r="BN118" s="965"/>
      <c r="BO118" s="965"/>
      <c r="BP118" s="966"/>
      <c r="BQ118" s="967" t="s">
        <v>127</v>
      </c>
      <c r="BR118" s="930"/>
      <c r="BS118" s="930"/>
      <c r="BT118" s="930"/>
      <c r="BU118" s="930"/>
      <c r="BV118" s="930" t="s">
        <v>127</v>
      </c>
      <c r="BW118" s="930"/>
      <c r="BX118" s="930"/>
      <c r="BY118" s="930"/>
      <c r="BZ118" s="930"/>
      <c r="CA118" s="930" t="s">
        <v>127</v>
      </c>
      <c r="CB118" s="930"/>
      <c r="CC118" s="930"/>
      <c r="CD118" s="930"/>
      <c r="CE118" s="930"/>
      <c r="CF118" s="960" t="s">
        <v>127</v>
      </c>
      <c r="CG118" s="961"/>
      <c r="CH118" s="961"/>
      <c r="CI118" s="961"/>
      <c r="CJ118" s="961"/>
      <c r="CK118" s="1016"/>
      <c r="CL118" s="903"/>
      <c r="CM118" s="906" t="s">
        <v>454</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127</v>
      </c>
      <c r="DH118" s="862"/>
      <c r="DI118" s="862"/>
      <c r="DJ118" s="862"/>
      <c r="DK118" s="863"/>
      <c r="DL118" s="864" t="s">
        <v>127</v>
      </c>
      <c r="DM118" s="862"/>
      <c r="DN118" s="862"/>
      <c r="DO118" s="862"/>
      <c r="DP118" s="863"/>
      <c r="DQ118" s="864" t="s">
        <v>127</v>
      </c>
      <c r="DR118" s="862"/>
      <c r="DS118" s="862"/>
      <c r="DT118" s="862"/>
      <c r="DU118" s="863"/>
      <c r="DV118" s="909" t="s">
        <v>127</v>
      </c>
      <c r="DW118" s="910"/>
      <c r="DX118" s="910"/>
      <c r="DY118" s="910"/>
      <c r="DZ118" s="911"/>
    </row>
    <row r="119" spans="1:130" s="247" customFormat="1" ht="26.25" customHeight="1" x14ac:dyDescent="0.15">
      <c r="A119" s="900" t="s">
        <v>429</v>
      </c>
      <c r="B119" s="901"/>
      <c r="C119" s="976" t="s">
        <v>430</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127</v>
      </c>
      <c r="AB119" s="980"/>
      <c r="AC119" s="980"/>
      <c r="AD119" s="980"/>
      <c r="AE119" s="981"/>
      <c r="AF119" s="982" t="s">
        <v>127</v>
      </c>
      <c r="AG119" s="980"/>
      <c r="AH119" s="980"/>
      <c r="AI119" s="980"/>
      <c r="AJ119" s="981"/>
      <c r="AK119" s="982" t="s">
        <v>127</v>
      </c>
      <c r="AL119" s="980"/>
      <c r="AM119" s="980"/>
      <c r="AN119" s="980"/>
      <c r="AO119" s="981"/>
      <c r="AP119" s="983" t="s">
        <v>127</v>
      </c>
      <c r="AQ119" s="984"/>
      <c r="AR119" s="984"/>
      <c r="AS119" s="984"/>
      <c r="AT119" s="985"/>
      <c r="AU119" s="1023"/>
      <c r="AV119" s="1024"/>
      <c r="AW119" s="1024"/>
      <c r="AX119" s="1024"/>
      <c r="AY119" s="1024"/>
      <c r="AZ119" s="278" t="s">
        <v>185</v>
      </c>
      <c r="BA119" s="278"/>
      <c r="BB119" s="278"/>
      <c r="BC119" s="278"/>
      <c r="BD119" s="278"/>
      <c r="BE119" s="278"/>
      <c r="BF119" s="278"/>
      <c r="BG119" s="278"/>
      <c r="BH119" s="278"/>
      <c r="BI119" s="278"/>
      <c r="BJ119" s="278"/>
      <c r="BK119" s="278"/>
      <c r="BL119" s="278"/>
      <c r="BM119" s="278"/>
      <c r="BN119" s="278"/>
      <c r="BO119" s="962" t="s">
        <v>455</v>
      </c>
      <c r="BP119" s="963"/>
      <c r="BQ119" s="967">
        <v>16033307</v>
      </c>
      <c r="BR119" s="930"/>
      <c r="BS119" s="930"/>
      <c r="BT119" s="930"/>
      <c r="BU119" s="930"/>
      <c r="BV119" s="930">
        <v>15903128</v>
      </c>
      <c r="BW119" s="930"/>
      <c r="BX119" s="930"/>
      <c r="BY119" s="930"/>
      <c r="BZ119" s="930"/>
      <c r="CA119" s="930">
        <v>17461685</v>
      </c>
      <c r="CB119" s="930"/>
      <c r="CC119" s="930"/>
      <c r="CD119" s="930"/>
      <c r="CE119" s="930"/>
      <c r="CF119" s="828"/>
      <c r="CG119" s="829"/>
      <c r="CH119" s="829"/>
      <c r="CI119" s="829"/>
      <c r="CJ119" s="919"/>
      <c r="CK119" s="1017"/>
      <c r="CL119" s="905"/>
      <c r="CM119" s="923" t="s">
        <v>456</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v>50310</v>
      </c>
      <c r="DH119" s="845"/>
      <c r="DI119" s="845"/>
      <c r="DJ119" s="845"/>
      <c r="DK119" s="846"/>
      <c r="DL119" s="847">
        <v>48739</v>
      </c>
      <c r="DM119" s="845"/>
      <c r="DN119" s="845"/>
      <c r="DO119" s="845"/>
      <c r="DP119" s="846"/>
      <c r="DQ119" s="847">
        <v>51126</v>
      </c>
      <c r="DR119" s="845"/>
      <c r="DS119" s="845"/>
      <c r="DT119" s="845"/>
      <c r="DU119" s="846"/>
      <c r="DV119" s="933">
        <v>1.2</v>
      </c>
      <c r="DW119" s="934"/>
      <c r="DX119" s="934"/>
      <c r="DY119" s="934"/>
      <c r="DZ119" s="935"/>
    </row>
    <row r="120" spans="1:130" s="247" customFormat="1" ht="26.25" customHeight="1" x14ac:dyDescent="0.15">
      <c r="A120" s="902"/>
      <c r="B120" s="903"/>
      <c r="C120" s="906" t="s">
        <v>433</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127</v>
      </c>
      <c r="AB120" s="862"/>
      <c r="AC120" s="862"/>
      <c r="AD120" s="862"/>
      <c r="AE120" s="863"/>
      <c r="AF120" s="864" t="s">
        <v>127</v>
      </c>
      <c r="AG120" s="862"/>
      <c r="AH120" s="862"/>
      <c r="AI120" s="862"/>
      <c r="AJ120" s="863"/>
      <c r="AK120" s="864" t="s">
        <v>127</v>
      </c>
      <c r="AL120" s="862"/>
      <c r="AM120" s="862"/>
      <c r="AN120" s="862"/>
      <c r="AO120" s="863"/>
      <c r="AP120" s="909" t="s">
        <v>127</v>
      </c>
      <c r="AQ120" s="910"/>
      <c r="AR120" s="910"/>
      <c r="AS120" s="910"/>
      <c r="AT120" s="911"/>
      <c r="AU120" s="968" t="s">
        <v>457</v>
      </c>
      <c r="AV120" s="969"/>
      <c r="AW120" s="969"/>
      <c r="AX120" s="969"/>
      <c r="AY120" s="970"/>
      <c r="AZ120" s="945" t="s">
        <v>458</v>
      </c>
      <c r="BA120" s="890"/>
      <c r="BB120" s="890"/>
      <c r="BC120" s="890"/>
      <c r="BD120" s="890"/>
      <c r="BE120" s="890"/>
      <c r="BF120" s="890"/>
      <c r="BG120" s="890"/>
      <c r="BH120" s="890"/>
      <c r="BI120" s="890"/>
      <c r="BJ120" s="890"/>
      <c r="BK120" s="890"/>
      <c r="BL120" s="890"/>
      <c r="BM120" s="890"/>
      <c r="BN120" s="890"/>
      <c r="BO120" s="890"/>
      <c r="BP120" s="891"/>
      <c r="BQ120" s="946">
        <v>1997133</v>
      </c>
      <c r="BR120" s="927"/>
      <c r="BS120" s="927"/>
      <c r="BT120" s="927"/>
      <c r="BU120" s="927"/>
      <c r="BV120" s="927">
        <v>1941010</v>
      </c>
      <c r="BW120" s="927"/>
      <c r="BX120" s="927"/>
      <c r="BY120" s="927"/>
      <c r="BZ120" s="927"/>
      <c r="CA120" s="927">
        <v>1881777</v>
      </c>
      <c r="CB120" s="927"/>
      <c r="CC120" s="927"/>
      <c r="CD120" s="927"/>
      <c r="CE120" s="927"/>
      <c r="CF120" s="951">
        <v>44.9</v>
      </c>
      <c r="CG120" s="952"/>
      <c r="CH120" s="952"/>
      <c r="CI120" s="952"/>
      <c r="CJ120" s="952"/>
      <c r="CK120" s="953" t="s">
        <v>459</v>
      </c>
      <c r="CL120" s="937"/>
      <c r="CM120" s="937"/>
      <c r="CN120" s="937"/>
      <c r="CO120" s="938"/>
      <c r="CP120" s="957" t="s">
        <v>409</v>
      </c>
      <c r="CQ120" s="958"/>
      <c r="CR120" s="958"/>
      <c r="CS120" s="958"/>
      <c r="CT120" s="958"/>
      <c r="CU120" s="958"/>
      <c r="CV120" s="958"/>
      <c r="CW120" s="958"/>
      <c r="CX120" s="958"/>
      <c r="CY120" s="958"/>
      <c r="CZ120" s="958"/>
      <c r="DA120" s="958"/>
      <c r="DB120" s="958"/>
      <c r="DC120" s="958"/>
      <c r="DD120" s="958"/>
      <c r="DE120" s="958"/>
      <c r="DF120" s="959"/>
      <c r="DG120" s="946">
        <v>3294398</v>
      </c>
      <c r="DH120" s="927"/>
      <c r="DI120" s="927"/>
      <c r="DJ120" s="927"/>
      <c r="DK120" s="927"/>
      <c r="DL120" s="927">
        <v>2899377</v>
      </c>
      <c r="DM120" s="927"/>
      <c r="DN120" s="927"/>
      <c r="DO120" s="927"/>
      <c r="DP120" s="927"/>
      <c r="DQ120" s="927">
        <v>2661262</v>
      </c>
      <c r="DR120" s="927"/>
      <c r="DS120" s="927"/>
      <c r="DT120" s="927"/>
      <c r="DU120" s="927"/>
      <c r="DV120" s="928">
        <v>63.4</v>
      </c>
      <c r="DW120" s="928"/>
      <c r="DX120" s="928"/>
      <c r="DY120" s="928"/>
      <c r="DZ120" s="929"/>
    </row>
    <row r="121" spans="1:130" s="247" customFormat="1" ht="26.25" customHeight="1" x14ac:dyDescent="0.15">
      <c r="A121" s="902"/>
      <c r="B121" s="903"/>
      <c r="C121" s="948" t="s">
        <v>460</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127</v>
      </c>
      <c r="AB121" s="862"/>
      <c r="AC121" s="862"/>
      <c r="AD121" s="862"/>
      <c r="AE121" s="863"/>
      <c r="AF121" s="864" t="s">
        <v>127</v>
      </c>
      <c r="AG121" s="862"/>
      <c r="AH121" s="862"/>
      <c r="AI121" s="862"/>
      <c r="AJ121" s="863"/>
      <c r="AK121" s="864" t="s">
        <v>127</v>
      </c>
      <c r="AL121" s="862"/>
      <c r="AM121" s="862"/>
      <c r="AN121" s="862"/>
      <c r="AO121" s="863"/>
      <c r="AP121" s="909" t="s">
        <v>127</v>
      </c>
      <c r="AQ121" s="910"/>
      <c r="AR121" s="910"/>
      <c r="AS121" s="910"/>
      <c r="AT121" s="911"/>
      <c r="AU121" s="971"/>
      <c r="AV121" s="972"/>
      <c r="AW121" s="972"/>
      <c r="AX121" s="972"/>
      <c r="AY121" s="973"/>
      <c r="AZ121" s="897" t="s">
        <v>461</v>
      </c>
      <c r="BA121" s="832"/>
      <c r="BB121" s="832"/>
      <c r="BC121" s="832"/>
      <c r="BD121" s="832"/>
      <c r="BE121" s="832"/>
      <c r="BF121" s="832"/>
      <c r="BG121" s="832"/>
      <c r="BH121" s="832"/>
      <c r="BI121" s="832"/>
      <c r="BJ121" s="832"/>
      <c r="BK121" s="832"/>
      <c r="BL121" s="832"/>
      <c r="BM121" s="832"/>
      <c r="BN121" s="832"/>
      <c r="BO121" s="832"/>
      <c r="BP121" s="833"/>
      <c r="BQ121" s="898">
        <v>1685076</v>
      </c>
      <c r="BR121" s="899"/>
      <c r="BS121" s="899"/>
      <c r="BT121" s="899"/>
      <c r="BU121" s="899"/>
      <c r="BV121" s="899">
        <v>1630662</v>
      </c>
      <c r="BW121" s="899"/>
      <c r="BX121" s="899"/>
      <c r="BY121" s="899"/>
      <c r="BZ121" s="899"/>
      <c r="CA121" s="899">
        <v>1636609</v>
      </c>
      <c r="CB121" s="899"/>
      <c r="CC121" s="899"/>
      <c r="CD121" s="899"/>
      <c r="CE121" s="899"/>
      <c r="CF121" s="960">
        <v>39</v>
      </c>
      <c r="CG121" s="961"/>
      <c r="CH121" s="961"/>
      <c r="CI121" s="961"/>
      <c r="CJ121" s="961"/>
      <c r="CK121" s="954"/>
      <c r="CL121" s="940"/>
      <c r="CM121" s="940"/>
      <c r="CN121" s="940"/>
      <c r="CO121" s="941"/>
      <c r="CP121" s="920" t="s">
        <v>462</v>
      </c>
      <c r="CQ121" s="921"/>
      <c r="CR121" s="921"/>
      <c r="CS121" s="921"/>
      <c r="CT121" s="921"/>
      <c r="CU121" s="921"/>
      <c r="CV121" s="921"/>
      <c r="CW121" s="921"/>
      <c r="CX121" s="921"/>
      <c r="CY121" s="921"/>
      <c r="CZ121" s="921"/>
      <c r="DA121" s="921"/>
      <c r="DB121" s="921"/>
      <c r="DC121" s="921"/>
      <c r="DD121" s="921"/>
      <c r="DE121" s="921"/>
      <c r="DF121" s="922"/>
      <c r="DG121" s="898">
        <v>852608</v>
      </c>
      <c r="DH121" s="899"/>
      <c r="DI121" s="899"/>
      <c r="DJ121" s="899"/>
      <c r="DK121" s="899"/>
      <c r="DL121" s="899">
        <v>783474</v>
      </c>
      <c r="DM121" s="899"/>
      <c r="DN121" s="899"/>
      <c r="DO121" s="899"/>
      <c r="DP121" s="899"/>
      <c r="DQ121" s="899">
        <v>714304</v>
      </c>
      <c r="DR121" s="899"/>
      <c r="DS121" s="899"/>
      <c r="DT121" s="899"/>
      <c r="DU121" s="899"/>
      <c r="DV121" s="876">
        <v>17</v>
      </c>
      <c r="DW121" s="876"/>
      <c r="DX121" s="876"/>
      <c r="DY121" s="876"/>
      <c r="DZ121" s="877"/>
    </row>
    <row r="122" spans="1:130" s="247" customFormat="1" ht="26.25" customHeight="1" x14ac:dyDescent="0.15">
      <c r="A122" s="902"/>
      <c r="B122" s="903"/>
      <c r="C122" s="906" t="s">
        <v>443</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v>15380</v>
      </c>
      <c r="AB122" s="862"/>
      <c r="AC122" s="862"/>
      <c r="AD122" s="862"/>
      <c r="AE122" s="863"/>
      <c r="AF122" s="864">
        <v>14942</v>
      </c>
      <c r="AG122" s="862"/>
      <c r="AH122" s="862"/>
      <c r="AI122" s="862"/>
      <c r="AJ122" s="863"/>
      <c r="AK122" s="864">
        <v>14997</v>
      </c>
      <c r="AL122" s="862"/>
      <c r="AM122" s="862"/>
      <c r="AN122" s="862"/>
      <c r="AO122" s="863"/>
      <c r="AP122" s="909">
        <v>0.4</v>
      </c>
      <c r="AQ122" s="910"/>
      <c r="AR122" s="910"/>
      <c r="AS122" s="910"/>
      <c r="AT122" s="911"/>
      <c r="AU122" s="971"/>
      <c r="AV122" s="972"/>
      <c r="AW122" s="972"/>
      <c r="AX122" s="972"/>
      <c r="AY122" s="973"/>
      <c r="AZ122" s="964" t="s">
        <v>463</v>
      </c>
      <c r="BA122" s="965"/>
      <c r="BB122" s="965"/>
      <c r="BC122" s="965"/>
      <c r="BD122" s="965"/>
      <c r="BE122" s="965"/>
      <c r="BF122" s="965"/>
      <c r="BG122" s="965"/>
      <c r="BH122" s="965"/>
      <c r="BI122" s="965"/>
      <c r="BJ122" s="965"/>
      <c r="BK122" s="965"/>
      <c r="BL122" s="965"/>
      <c r="BM122" s="965"/>
      <c r="BN122" s="965"/>
      <c r="BO122" s="965"/>
      <c r="BP122" s="966"/>
      <c r="BQ122" s="967">
        <v>9496804</v>
      </c>
      <c r="BR122" s="930"/>
      <c r="BS122" s="930"/>
      <c r="BT122" s="930"/>
      <c r="BU122" s="930"/>
      <c r="BV122" s="930">
        <v>9636007</v>
      </c>
      <c r="BW122" s="930"/>
      <c r="BX122" s="930"/>
      <c r="BY122" s="930"/>
      <c r="BZ122" s="930"/>
      <c r="CA122" s="930">
        <v>10930154</v>
      </c>
      <c r="CB122" s="930"/>
      <c r="CC122" s="930"/>
      <c r="CD122" s="930"/>
      <c r="CE122" s="930"/>
      <c r="CF122" s="931">
        <v>260.60000000000002</v>
      </c>
      <c r="CG122" s="932"/>
      <c r="CH122" s="932"/>
      <c r="CI122" s="932"/>
      <c r="CJ122" s="932"/>
      <c r="CK122" s="954"/>
      <c r="CL122" s="940"/>
      <c r="CM122" s="940"/>
      <c r="CN122" s="940"/>
      <c r="CO122" s="941"/>
      <c r="CP122" s="920" t="s">
        <v>404</v>
      </c>
      <c r="CQ122" s="921"/>
      <c r="CR122" s="921"/>
      <c r="CS122" s="921"/>
      <c r="CT122" s="921"/>
      <c r="CU122" s="921"/>
      <c r="CV122" s="921"/>
      <c r="CW122" s="921"/>
      <c r="CX122" s="921"/>
      <c r="CY122" s="921"/>
      <c r="CZ122" s="921"/>
      <c r="DA122" s="921"/>
      <c r="DB122" s="921"/>
      <c r="DC122" s="921"/>
      <c r="DD122" s="921"/>
      <c r="DE122" s="921"/>
      <c r="DF122" s="922"/>
      <c r="DG122" s="898">
        <v>45621</v>
      </c>
      <c r="DH122" s="899"/>
      <c r="DI122" s="899"/>
      <c r="DJ122" s="899"/>
      <c r="DK122" s="899"/>
      <c r="DL122" s="899">
        <v>69974</v>
      </c>
      <c r="DM122" s="899"/>
      <c r="DN122" s="899"/>
      <c r="DO122" s="899"/>
      <c r="DP122" s="899"/>
      <c r="DQ122" s="899">
        <v>86972</v>
      </c>
      <c r="DR122" s="899"/>
      <c r="DS122" s="899"/>
      <c r="DT122" s="899"/>
      <c r="DU122" s="899"/>
      <c r="DV122" s="876">
        <v>2.1</v>
      </c>
      <c r="DW122" s="876"/>
      <c r="DX122" s="876"/>
      <c r="DY122" s="876"/>
      <c r="DZ122" s="877"/>
    </row>
    <row r="123" spans="1:130" s="247" customFormat="1" ht="26.25" customHeight="1" x14ac:dyDescent="0.15">
      <c r="A123" s="902"/>
      <c r="B123" s="903"/>
      <c r="C123" s="906" t="s">
        <v>449</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v>6970</v>
      </c>
      <c r="AB123" s="862"/>
      <c r="AC123" s="862"/>
      <c r="AD123" s="862"/>
      <c r="AE123" s="863"/>
      <c r="AF123" s="864">
        <v>6875</v>
      </c>
      <c r="AG123" s="862"/>
      <c r="AH123" s="862"/>
      <c r="AI123" s="862"/>
      <c r="AJ123" s="863"/>
      <c r="AK123" s="864">
        <v>6779</v>
      </c>
      <c r="AL123" s="862"/>
      <c r="AM123" s="862"/>
      <c r="AN123" s="862"/>
      <c r="AO123" s="863"/>
      <c r="AP123" s="909">
        <v>0.2</v>
      </c>
      <c r="AQ123" s="910"/>
      <c r="AR123" s="910"/>
      <c r="AS123" s="910"/>
      <c r="AT123" s="911"/>
      <c r="AU123" s="974"/>
      <c r="AV123" s="975"/>
      <c r="AW123" s="975"/>
      <c r="AX123" s="975"/>
      <c r="AY123" s="975"/>
      <c r="AZ123" s="278" t="s">
        <v>185</v>
      </c>
      <c r="BA123" s="278"/>
      <c r="BB123" s="278"/>
      <c r="BC123" s="278"/>
      <c r="BD123" s="278"/>
      <c r="BE123" s="278"/>
      <c r="BF123" s="278"/>
      <c r="BG123" s="278"/>
      <c r="BH123" s="278"/>
      <c r="BI123" s="278"/>
      <c r="BJ123" s="278"/>
      <c r="BK123" s="278"/>
      <c r="BL123" s="278"/>
      <c r="BM123" s="278"/>
      <c r="BN123" s="278"/>
      <c r="BO123" s="962" t="s">
        <v>464</v>
      </c>
      <c r="BP123" s="963"/>
      <c r="BQ123" s="917">
        <v>13179013</v>
      </c>
      <c r="BR123" s="918"/>
      <c r="BS123" s="918"/>
      <c r="BT123" s="918"/>
      <c r="BU123" s="918"/>
      <c r="BV123" s="918">
        <v>13207679</v>
      </c>
      <c r="BW123" s="918"/>
      <c r="BX123" s="918"/>
      <c r="BY123" s="918"/>
      <c r="BZ123" s="918"/>
      <c r="CA123" s="918">
        <v>14448540</v>
      </c>
      <c r="CB123" s="918"/>
      <c r="CC123" s="918"/>
      <c r="CD123" s="918"/>
      <c r="CE123" s="918"/>
      <c r="CF123" s="828"/>
      <c r="CG123" s="829"/>
      <c r="CH123" s="829"/>
      <c r="CI123" s="829"/>
      <c r="CJ123" s="919"/>
      <c r="CK123" s="954"/>
      <c r="CL123" s="940"/>
      <c r="CM123" s="940"/>
      <c r="CN123" s="940"/>
      <c r="CO123" s="941"/>
      <c r="CP123" s="920" t="s">
        <v>407</v>
      </c>
      <c r="CQ123" s="921"/>
      <c r="CR123" s="921"/>
      <c r="CS123" s="921"/>
      <c r="CT123" s="921"/>
      <c r="CU123" s="921"/>
      <c r="CV123" s="921"/>
      <c r="CW123" s="921"/>
      <c r="CX123" s="921"/>
      <c r="CY123" s="921"/>
      <c r="CZ123" s="921"/>
      <c r="DA123" s="921"/>
      <c r="DB123" s="921"/>
      <c r="DC123" s="921"/>
      <c r="DD123" s="921"/>
      <c r="DE123" s="921"/>
      <c r="DF123" s="922"/>
      <c r="DG123" s="861">
        <v>24490</v>
      </c>
      <c r="DH123" s="862"/>
      <c r="DI123" s="862"/>
      <c r="DJ123" s="862"/>
      <c r="DK123" s="863"/>
      <c r="DL123" s="864">
        <v>49348</v>
      </c>
      <c r="DM123" s="862"/>
      <c r="DN123" s="862"/>
      <c r="DO123" s="862"/>
      <c r="DP123" s="863"/>
      <c r="DQ123" s="864">
        <v>62297</v>
      </c>
      <c r="DR123" s="862"/>
      <c r="DS123" s="862"/>
      <c r="DT123" s="862"/>
      <c r="DU123" s="863"/>
      <c r="DV123" s="909">
        <v>1.5</v>
      </c>
      <c r="DW123" s="910"/>
      <c r="DX123" s="910"/>
      <c r="DY123" s="910"/>
      <c r="DZ123" s="911"/>
    </row>
    <row r="124" spans="1:130" s="247" customFormat="1" ht="26.25" customHeight="1" thickBot="1" x14ac:dyDescent="0.2">
      <c r="A124" s="902"/>
      <c r="B124" s="903"/>
      <c r="C124" s="906" t="s">
        <v>452</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127</v>
      </c>
      <c r="AB124" s="862"/>
      <c r="AC124" s="862"/>
      <c r="AD124" s="862"/>
      <c r="AE124" s="863"/>
      <c r="AF124" s="864" t="s">
        <v>127</v>
      </c>
      <c r="AG124" s="862"/>
      <c r="AH124" s="862"/>
      <c r="AI124" s="862"/>
      <c r="AJ124" s="863"/>
      <c r="AK124" s="864" t="s">
        <v>127</v>
      </c>
      <c r="AL124" s="862"/>
      <c r="AM124" s="862"/>
      <c r="AN124" s="862"/>
      <c r="AO124" s="863"/>
      <c r="AP124" s="909" t="s">
        <v>127</v>
      </c>
      <c r="AQ124" s="910"/>
      <c r="AR124" s="910"/>
      <c r="AS124" s="910"/>
      <c r="AT124" s="911"/>
      <c r="AU124" s="912" t="s">
        <v>465</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65.900000000000006</v>
      </c>
      <c r="BR124" s="916"/>
      <c r="BS124" s="916"/>
      <c r="BT124" s="916"/>
      <c r="BU124" s="916"/>
      <c r="BV124" s="916">
        <v>63.3</v>
      </c>
      <c r="BW124" s="916"/>
      <c r="BX124" s="916"/>
      <c r="BY124" s="916"/>
      <c r="BZ124" s="916"/>
      <c r="CA124" s="916">
        <v>71.8</v>
      </c>
      <c r="CB124" s="916"/>
      <c r="CC124" s="916"/>
      <c r="CD124" s="916"/>
      <c r="CE124" s="916"/>
      <c r="CF124" s="806"/>
      <c r="CG124" s="807"/>
      <c r="CH124" s="807"/>
      <c r="CI124" s="807"/>
      <c r="CJ124" s="947"/>
      <c r="CK124" s="955"/>
      <c r="CL124" s="955"/>
      <c r="CM124" s="955"/>
      <c r="CN124" s="955"/>
      <c r="CO124" s="956"/>
      <c r="CP124" s="920" t="s">
        <v>466</v>
      </c>
      <c r="CQ124" s="921"/>
      <c r="CR124" s="921"/>
      <c r="CS124" s="921"/>
      <c r="CT124" s="921"/>
      <c r="CU124" s="921"/>
      <c r="CV124" s="921"/>
      <c r="CW124" s="921"/>
      <c r="CX124" s="921"/>
      <c r="CY124" s="921"/>
      <c r="CZ124" s="921"/>
      <c r="DA124" s="921"/>
      <c r="DB124" s="921"/>
      <c r="DC124" s="921"/>
      <c r="DD124" s="921"/>
      <c r="DE124" s="921"/>
      <c r="DF124" s="922"/>
      <c r="DG124" s="844" t="s">
        <v>127</v>
      </c>
      <c r="DH124" s="845"/>
      <c r="DI124" s="845"/>
      <c r="DJ124" s="845"/>
      <c r="DK124" s="846"/>
      <c r="DL124" s="847" t="s">
        <v>127</v>
      </c>
      <c r="DM124" s="845"/>
      <c r="DN124" s="845"/>
      <c r="DO124" s="845"/>
      <c r="DP124" s="846"/>
      <c r="DQ124" s="847" t="s">
        <v>127</v>
      </c>
      <c r="DR124" s="845"/>
      <c r="DS124" s="845"/>
      <c r="DT124" s="845"/>
      <c r="DU124" s="846"/>
      <c r="DV124" s="933" t="s">
        <v>127</v>
      </c>
      <c r="DW124" s="934"/>
      <c r="DX124" s="934"/>
      <c r="DY124" s="934"/>
      <c r="DZ124" s="935"/>
    </row>
    <row r="125" spans="1:130" s="247" customFormat="1" ht="26.25" customHeight="1" x14ac:dyDescent="0.15">
      <c r="A125" s="902"/>
      <c r="B125" s="903"/>
      <c r="C125" s="906" t="s">
        <v>454</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127</v>
      </c>
      <c r="AB125" s="862"/>
      <c r="AC125" s="862"/>
      <c r="AD125" s="862"/>
      <c r="AE125" s="863"/>
      <c r="AF125" s="864" t="s">
        <v>127</v>
      </c>
      <c r="AG125" s="862"/>
      <c r="AH125" s="862"/>
      <c r="AI125" s="862"/>
      <c r="AJ125" s="863"/>
      <c r="AK125" s="864" t="s">
        <v>127</v>
      </c>
      <c r="AL125" s="862"/>
      <c r="AM125" s="862"/>
      <c r="AN125" s="862"/>
      <c r="AO125" s="863"/>
      <c r="AP125" s="909" t="s">
        <v>127</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467</v>
      </c>
      <c r="CL125" s="937"/>
      <c r="CM125" s="937"/>
      <c r="CN125" s="937"/>
      <c r="CO125" s="938"/>
      <c r="CP125" s="945" t="s">
        <v>468</v>
      </c>
      <c r="CQ125" s="890"/>
      <c r="CR125" s="890"/>
      <c r="CS125" s="890"/>
      <c r="CT125" s="890"/>
      <c r="CU125" s="890"/>
      <c r="CV125" s="890"/>
      <c r="CW125" s="890"/>
      <c r="CX125" s="890"/>
      <c r="CY125" s="890"/>
      <c r="CZ125" s="890"/>
      <c r="DA125" s="890"/>
      <c r="DB125" s="890"/>
      <c r="DC125" s="890"/>
      <c r="DD125" s="890"/>
      <c r="DE125" s="890"/>
      <c r="DF125" s="891"/>
      <c r="DG125" s="946" t="s">
        <v>127</v>
      </c>
      <c r="DH125" s="927"/>
      <c r="DI125" s="927"/>
      <c r="DJ125" s="927"/>
      <c r="DK125" s="927"/>
      <c r="DL125" s="927" t="s">
        <v>127</v>
      </c>
      <c r="DM125" s="927"/>
      <c r="DN125" s="927"/>
      <c r="DO125" s="927"/>
      <c r="DP125" s="927"/>
      <c r="DQ125" s="927" t="s">
        <v>127</v>
      </c>
      <c r="DR125" s="927"/>
      <c r="DS125" s="927"/>
      <c r="DT125" s="927"/>
      <c r="DU125" s="927"/>
      <c r="DV125" s="928" t="s">
        <v>127</v>
      </c>
      <c r="DW125" s="928"/>
      <c r="DX125" s="928"/>
      <c r="DY125" s="928"/>
      <c r="DZ125" s="929"/>
    </row>
    <row r="126" spans="1:130" s="247" customFormat="1" ht="26.25" customHeight="1" thickBot="1" x14ac:dyDescent="0.2">
      <c r="A126" s="902"/>
      <c r="B126" s="903"/>
      <c r="C126" s="906" t="s">
        <v>456</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v>7376</v>
      </c>
      <c r="AB126" s="862"/>
      <c r="AC126" s="862"/>
      <c r="AD126" s="862"/>
      <c r="AE126" s="863"/>
      <c r="AF126" s="864">
        <v>7376</v>
      </c>
      <c r="AG126" s="862"/>
      <c r="AH126" s="862"/>
      <c r="AI126" s="862"/>
      <c r="AJ126" s="863"/>
      <c r="AK126" s="864">
        <v>4514</v>
      </c>
      <c r="AL126" s="862"/>
      <c r="AM126" s="862"/>
      <c r="AN126" s="862"/>
      <c r="AO126" s="863"/>
      <c r="AP126" s="909">
        <v>0.1</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469</v>
      </c>
      <c r="CQ126" s="832"/>
      <c r="CR126" s="832"/>
      <c r="CS126" s="832"/>
      <c r="CT126" s="832"/>
      <c r="CU126" s="832"/>
      <c r="CV126" s="832"/>
      <c r="CW126" s="832"/>
      <c r="CX126" s="832"/>
      <c r="CY126" s="832"/>
      <c r="CZ126" s="832"/>
      <c r="DA126" s="832"/>
      <c r="DB126" s="832"/>
      <c r="DC126" s="832"/>
      <c r="DD126" s="832"/>
      <c r="DE126" s="832"/>
      <c r="DF126" s="833"/>
      <c r="DG126" s="898" t="s">
        <v>127</v>
      </c>
      <c r="DH126" s="899"/>
      <c r="DI126" s="899"/>
      <c r="DJ126" s="899"/>
      <c r="DK126" s="899"/>
      <c r="DL126" s="899" t="s">
        <v>127</v>
      </c>
      <c r="DM126" s="899"/>
      <c r="DN126" s="899"/>
      <c r="DO126" s="899"/>
      <c r="DP126" s="899"/>
      <c r="DQ126" s="899" t="s">
        <v>127</v>
      </c>
      <c r="DR126" s="899"/>
      <c r="DS126" s="899"/>
      <c r="DT126" s="899"/>
      <c r="DU126" s="899"/>
      <c r="DV126" s="876" t="s">
        <v>127</v>
      </c>
      <c r="DW126" s="876"/>
      <c r="DX126" s="876"/>
      <c r="DY126" s="876"/>
      <c r="DZ126" s="877"/>
    </row>
    <row r="127" spans="1:130" s="247" customFormat="1" ht="26.25" customHeight="1" x14ac:dyDescent="0.15">
      <c r="A127" s="904"/>
      <c r="B127" s="905"/>
      <c r="C127" s="923" t="s">
        <v>470</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3529</v>
      </c>
      <c r="AB127" s="862"/>
      <c r="AC127" s="862"/>
      <c r="AD127" s="862"/>
      <c r="AE127" s="863"/>
      <c r="AF127" s="864">
        <v>5716</v>
      </c>
      <c r="AG127" s="862"/>
      <c r="AH127" s="862"/>
      <c r="AI127" s="862"/>
      <c r="AJ127" s="863"/>
      <c r="AK127" s="864">
        <v>5678</v>
      </c>
      <c r="AL127" s="862"/>
      <c r="AM127" s="862"/>
      <c r="AN127" s="862"/>
      <c r="AO127" s="863"/>
      <c r="AP127" s="909">
        <v>0.1</v>
      </c>
      <c r="AQ127" s="910"/>
      <c r="AR127" s="910"/>
      <c r="AS127" s="910"/>
      <c r="AT127" s="911"/>
      <c r="AU127" s="283"/>
      <c r="AV127" s="283"/>
      <c r="AW127" s="283"/>
      <c r="AX127" s="926" t="s">
        <v>471</v>
      </c>
      <c r="AY127" s="894"/>
      <c r="AZ127" s="894"/>
      <c r="BA127" s="894"/>
      <c r="BB127" s="894"/>
      <c r="BC127" s="894"/>
      <c r="BD127" s="894"/>
      <c r="BE127" s="895"/>
      <c r="BF127" s="893" t="s">
        <v>472</v>
      </c>
      <c r="BG127" s="894"/>
      <c r="BH127" s="894"/>
      <c r="BI127" s="894"/>
      <c r="BJ127" s="894"/>
      <c r="BK127" s="894"/>
      <c r="BL127" s="895"/>
      <c r="BM127" s="893" t="s">
        <v>473</v>
      </c>
      <c r="BN127" s="894"/>
      <c r="BO127" s="894"/>
      <c r="BP127" s="894"/>
      <c r="BQ127" s="894"/>
      <c r="BR127" s="894"/>
      <c r="BS127" s="895"/>
      <c r="BT127" s="893" t="s">
        <v>474</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475</v>
      </c>
      <c r="CQ127" s="832"/>
      <c r="CR127" s="832"/>
      <c r="CS127" s="832"/>
      <c r="CT127" s="832"/>
      <c r="CU127" s="832"/>
      <c r="CV127" s="832"/>
      <c r="CW127" s="832"/>
      <c r="CX127" s="832"/>
      <c r="CY127" s="832"/>
      <c r="CZ127" s="832"/>
      <c r="DA127" s="832"/>
      <c r="DB127" s="832"/>
      <c r="DC127" s="832"/>
      <c r="DD127" s="832"/>
      <c r="DE127" s="832"/>
      <c r="DF127" s="833"/>
      <c r="DG127" s="898" t="s">
        <v>127</v>
      </c>
      <c r="DH127" s="899"/>
      <c r="DI127" s="899"/>
      <c r="DJ127" s="899"/>
      <c r="DK127" s="899"/>
      <c r="DL127" s="899" t="s">
        <v>127</v>
      </c>
      <c r="DM127" s="899"/>
      <c r="DN127" s="899"/>
      <c r="DO127" s="899"/>
      <c r="DP127" s="899"/>
      <c r="DQ127" s="899" t="s">
        <v>127</v>
      </c>
      <c r="DR127" s="899"/>
      <c r="DS127" s="899"/>
      <c r="DT127" s="899"/>
      <c r="DU127" s="899"/>
      <c r="DV127" s="876" t="s">
        <v>127</v>
      </c>
      <c r="DW127" s="876"/>
      <c r="DX127" s="876"/>
      <c r="DY127" s="876"/>
      <c r="DZ127" s="877"/>
    </row>
    <row r="128" spans="1:130" s="247" customFormat="1" ht="26.25" customHeight="1" thickBot="1" x14ac:dyDescent="0.2">
      <c r="A128" s="878" t="s">
        <v>476</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477</v>
      </c>
      <c r="X128" s="880"/>
      <c r="Y128" s="880"/>
      <c r="Z128" s="881"/>
      <c r="AA128" s="882">
        <v>82848</v>
      </c>
      <c r="AB128" s="883"/>
      <c r="AC128" s="883"/>
      <c r="AD128" s="883"/>
      <c r="AE128" s="884"/>
      <c r="AF128" s="885">
        <v>79580</v>
      </c>
      <c r="AG128" s="883"/>
      <c r="AH128" s="883"/>
      <c r="AI128" s="883"/>
      <c r="AJ128" s="884"/>
      <c r="AK128" s="885">
        <v>81328</v>
      </c>
      <c r="AL128" s="883"/>
      <c r="AM128" s="883"/>
      <c r="AN128" s="883"/>
      <c r="AO128" s="884"/>
      <c r="AP128" s="886"/>
      <c r="AQ128" s="887"/>
      <c r="AR128" s="887"/>
      <c r="AS128" s="887"/>
      <c r="AT128" s="888"/>
      <c r="AU128" s="283"/>
      <c r="AV128" s="283"/>
      <c r="AW128" s="283"/>
      <c r="AX128" s="889" t="s">
        <v>478</v>
      </c>
      <c r="AY128" s="890"/>
      <c r="AZ128" s="890"/>
      <c r="BA128" s="890"/>
      <c r="BB128" s="890"/>
      <c r="BC128" s="890"/>
      <c r="BD128" s="890"/>
      <c r="BE128" s="891"/>
      <c r="BF128" s="868" t="s">
        <v>127</v>
      </c>
      <c r="BG128" s="869"/>
      <c r="BH128" s="869"/>
      <c r="BI128" s="869"/>
      <c r="BJ128" s="869"/>
      <c r="BK128" s="869"/>
      <c r="BL128" s="892"/>
      <c r="BM128" s="868">
        <v>14.92</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479</v>
      </c>
      <c r="CQ128" s="810"/>
      <c r="CR128" s="810"/>
      <c r="CS128" s="810"/>
      <c r="CT128" s="810"/>
      <c r="CU128" s="810"/>
      <c r="CV128" s="810"/>
      <c r="CW128" s="810"/>
      <c r="CX128" s="810"/>
      <c r="CY128" s="810"/>
      <c r="CZ128" s="810"/>
      <c r="DA128" s="810"/>
      <c r="DB128" s="810"/>
      <c r="DC128" s="810"/>
      <c r="DD128" s="810"/>
      <c r="DE128" s="810"/>
      <c r="DF128" s="811"/>
      <c r="DG128" s="872" t="s">
        <v>127</v>
      </c>
      <c r="DH128" s="873"/>
      <c r="DI128" s="873"/>
      <c r="DJ128" s="873"/>
      <c r="DK128" s="873"/>
      <c r="DL128" s="873" t="s">
        <v>127</v>
      </c>
      <c r="DM128" s="873"/>
      <c r="DN128" s="873"/>
      <c r="DO128" s="873"/>
      <c r="DP128" s="873"/>
      <c r="DQ128" s="873" t="s">
        <v>127</v>
      </c>
      <c r="DR128" s="873"/>
      <c r="DS128" s="873"/>
      <c r="DT128" s="873"/>
      <c r="DU128" s="873"/>
      <c r="DV128" s="874" t="s">
        <v>127</v>
      </c>
      <c r="DW128" s="874"/>
      <c r="DX128" s="874"/>
      <c r="DY128" s="874"/>
      <c r="DZ128" s="875"/>
    </row>
    <row r="129" spans="1:131" s="247" customFormat="1" ht="26.25" customHeight="1" x14ac:dyDescent="0.15">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480</v>
      </c>
      <c r="X129" s="859"/>
      <c r="Y129" s="859"/>
      <c r="Z129" s="860"/>
      <c r="AA129" s="861">
        <v>5294276</v>
      </c>
      <c r="AB129" s="862"/>
      <c r="AC129" s="862"/>
      <c r="AD129" s="862"/>
      <c r="AE129" s="863"/>
      <c r="AF129" s="864">
        <v>5216512</v>
      </c>
      <c r="AG129" s="862"/>
      <c r="AH129" s="862"/>
      <c r="AI129" s="862"/>
      <c r="AJ129" s="863"/>
      <c r="AK129" s="864">
        <v>5122253</v>
      </c>
      <c r="AL129" s="862"/>
      <c r="AM129" s="862"/>
      <c r="AN129" s="862"/>
      <c r="AO129" s="863"/>
      <c r="AP129" s="865"/>
      <c r="AQ129" s="866"/>
      <c r="AR129" s="866"/>
      <c r="AS129" s="866"/>
      <c r="AT129" s="867"/>
      <c r="AU129" s="285"/>
      <c r="AV129" s="285"/>
      <c r="AW129" s="285"/>
      <c r="AX129" s="831" t="s">
        <v>481</v>
      </c>
      <c r="AY129" s="832"/>
      <c r="AZ129" s="832"/>
      <c r="BA129" s="832"/>
      <c r="BB129" s="832"/>
      <c r="BC129" s="832"/>
      <c r="BD129" s="832"/>
      <c r="BE129" s="833"/>
      <c r="BF129" s="851" t="s">
        <v>127</v>
      </c>
      <c r="BG129" s="852"/>
      <c r="BH129" s="852"/>
      <c r="BI129" s="852"/>
      <c r="BJ129" s="852"/>
      <c r="BK129" s="852"/>
      <c r="BL129" s="853"/>
      <c r="BM129" s="851">
        <v>19.920000000000002</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482</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483</v>
      </c>
      <c r="X130" s="859"/>
      <c r="Y130" s="859"/>
      <c r="Z130" s="860"/>
      <c r="AA130" s="861">
        <v>965150</v>
      </c>
      <c r="AB130" s="862"/>
      <c r="AC130" s="862"/>
      <c r="AD130" s="862"/>
      <c r="AE130" s="863"/>
      <c r="AF130" s="864">
        <v>960575</v>
      </c>
      <c r="AG130" s="862"/>
      <c r="AH130" s="862"/>
      <c r="AI130" s="862"/>
      <c r="AJ130" s="863"/>
      <c r="AK130" s="864">
        <v>927675</v>
      </c>
      <c r="AL130" s="862"/>
      <c r="AM130" s="862"/>
      <c r="AN130" s="862"/>
      <c r="AO130" s="863"/>
      <c r="AP130" s="865"/>
      <c r="AQ130" s="866"/>
      <c r="AR130" s="866"/>
      <c r="AS130" s="866"/>
      <c r="AT130" s="867"/>
      <c r="AU130" s="285"/>
      <c r="AV130" s="285"/>
      <c r="AW130" s="285"/>
      <c r="AX130" s="831" t="s">
        <v>484</v>
      </c>
      <c r="AY130" s="832"/>
      <c r="AZ130" s="832"/>
      <c r="BA130" s="832"/>
      <c r="BB130" s="832"/>
      <c r="BC130" s="832"/>
      <c r="BD130" s="832"/>
      <c r="BE130" s="833"/>
      <c r="BF130" s="834">
        <v>12.2</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485</v>
      </c>
      <c r="X131" s="842"/>
      <c r="Y131" s="842"/>
      <c r="Z131" s="843"/>
      <c r="AA131" s="844">
        <v>4329126</v>
      </c>
      <c r="AB131" s="845"/>
      <c r="AC131" s="845"/>
      <c r="AD131" s="845"/>
      <c r="AE131" s="846"/>
      <c r="AF131" s="847">
        <v>4255937</v>
      </c>
      <c r="AG131" s="845"/>
      <c r="AH131" s="845"/>
      <c r="AI131" s="845"/>
      <c r="AJ131" s="846"/>
      <c r="AK131" s="847">
        <v>4194578</v>
      </c>
      <c r="AL131" s="845"/>
      <c r="AM131" s="845"/>
      <c r="AN131" s="845"/>
      <c r="AO131" s="846"/>
      <c r="AP131" s="848"/>
      <c r="AQ131" s="849"/>
      <c r="AR131" s="849"/>
      <c r="AS131" s="849"/>
      <c r="AT131" s="850"/>
      <c r="AU131" s="285"/>
      <c r="AV131" s="285"/>
      <c r="AW131" s="285"/>
      <c r="AX131" s="809" t="s">
        <v>486</v>
      </c>
      <c r="AY131" s="810"/>
      <c r="AZ131" s="810"/>
      <c r="BA131" s="810"/>
      <c r="BB131" s="810"/>
      <c r="BC131" s="810"/>
      <c r="BD131" s="810"/>
      <c r="BE131" s="811"/>
      <c r="BF131" s="812">
        <v>71.8</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487</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488</v>
      </c>
      <c r="W132" s="822"/>
      <c r="X132" s="822"/>
      <c r="Y132" s="822"/>
      <c r="Z132" s="823"/>
      <c r="AA132" s="824">
        <v>12.217662410000001</v>
      </c>
      <c r="AB132" s="825"/>
      <c r="AC132" s="825"/>
      <c r="AD132" s="825"/>
      <c r="AE132" s="826"/>
      <c r="AF132" s="827">
        <v>12.415973259999999</v>
      </c>
      <c r="AG132" s="825"/>
      <c r="AH132" s="825"/>
      <c r="AI132" s="825"/>
      <c r="AJ132" s="826"/>
      <c r="AK132" s="827">
        <v>12.055262069999999</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489</v>
      </c>
      <c r="W133" s="801"/>
      <c r="X133" s="801"/>
      <c r="Y133" s="801"/>
      <c r="Z133" s="802"/>
      <c r="AA133" s="803">
        <v>11.8</v>
      </c>
      <c r="AB133" s="804"/>
      <c r="AC133" s="804"/>
      <c r="AD133" s="804"/>
      <c r="AE133" s="805"/>
      <c r="AF133" s="803">
        <v>12.2</v>
      </c>
      <c r="AG133" s="804"/>
      <c r="AH133" s="804"/>
      <c r="AI133" s="804"/>
      <c r="AJ133" s="805"/>
      <c r="AK133" s="803">
        <v>12.2</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mDcIBsIaIFF4kgVBM++u/9a9t6KKhloRdXk4Y2WgKxqz82xOFKmGIpGI0s4WA7rOpXTeP3wsRmhNRihbqUBBtw==" saltValue="z9Z99Hd0xZYxU19ku/31B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G1" zoomScale="70" zoomScaleNormal="85" zoomScaleSheetLayoutView="70" workbookViewId="0">
      <selection activeCell="BB28" sqref="BB28"/>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490</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zeXlVuXzsv5yBL++wnTIdbbTrCqjkIu92SzIkcWd7iNidZH9KcEIJTK6TBXHjdNjNEW+PP4CYqDAcO83DYOj/g==" saltValue="PH+dMtPZyfYnp16Vt/wP4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B46"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xxvXAO22FWV5GSOJ1jbhXW//iiPV8cAUQAB6MkZKRyijflW1RDXv8wxb9Ivt1nySqmPAkjj9M5iW1GSPW+keA==" saltValue="pTzwA3mIu6IdnobqiIrLhQ=="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B19"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491</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492</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9" t="s">
        <v>493</v>
      </c>
      <c r="AP7" s="304"/>
      <c r="AQ7" s="305" t="s">
        <v>494</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20"/>
      <c r="AP8" s="310" t="s">
        <v>495</v>
      </c>
      <c r="AQ8" s="311" t="s">
        <v>496</v>
      </c>
      <c r="AR8" s="312" t="s">
        <v>497</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3" t="s">
        <v>498</v>
      </c>
      <c r="AL9" s="1234"/>
      <c r="AM9" s="1234"/>
      <c r="AN9" s="1235"/>
      <c r="AO9" s="313">
        <v>1620252</v>
      </c>
      <c r="AP9" s="313">
        <v>176440</v>
      </c>
      <c r="AQ9" s="314">
        <v>140211</v>
      </c>
      <c r="AR9" s="315">
        <v>25.8</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3" t="s">
        <v>499</v>
      </c>
      <c r="AL10" s="1234"/>
      <c r="AM10" s="1234"/>
      <c r="AN10" s="1235"/>
      <c r="AO10" s="316">
        <v>213339</v>
      </c>
      <c r="AP10" s="316">
        <v>23232</v>
      </c>
      <c r="AQ10" s="317">
        <v>17469</v>
      </c>
      <c r="AR10" s="318">
        <v>33</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3" t="s">
        <v>500</v>
      </c>
      <c r="AL11" s="1234"/>
      <c r="AM11" s="1234"/>
      <c r="AN11" s="1235"/>
      <c r="AO11" s="316">
        <v>231300</v>
      </c>
      <c r="AP11" s="316">
        <v>25188</v>
      </c>
      <c r="AQ11" s="317">
        <v>23430</v>
      </c>
      <c r="AR11" s="318">
        <v>7.5</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3" t="s">
        <v>501</v>
      </c>
      <c r="AL12" s="1234"/>
      <c r="AM12" s="1234"/>
      <c r="AN12" s="1235"/>
      <c r="AO12" s="316">
        <v>198523</v>
      </c>
      <c r="AP12" s="316">
        <v>21619</v>
      </c>
      <c r="AQ12" s="317">
        <v>2927</v>
      </c>
      <c r="AR12" s="318">
        <v>638.6</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3" t="s">
        <v>502</v>
      </c>
      <c r="AL13" s="1234"/>
      <c r="AM13" s="1234"/>
      <c r="AN13" s="1235"/>
      <c r="AO13" s="316" t="s">
        <v>503</v>
      </c>
      <c r="AP13" s="316" t="s">
        <v>503</v>
      </c>
      <c r="AQ13" s="317" t="s">
        <v>503</v>
      </c>
      <c r="AR13" s="318" t="s">
        <v>503</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3" t="s">
        <v>504</v>
      </c>
      <c r="AL14" s="1234"/>
      <c r="AM14" s="1234"/>
      <c r="AN14" s="1235"/>
      <c r="AO14" s="316">
        <v>37603</v>
      </c>
      <c r="AP14" s="316">
        <v>4095</v>
      </c>
      <c r="AQ14" s="317">
        <v>6472</v>
      </c>
      <c r="AR14" s="318">
        <v>-36.700000000000003</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3" t="s">
        <v>505</v>
      </c>
      <c r="AL15" s="1234"/>
      <c r="AM15" s="1234"/>
      <c r="AN15" s="1235"/>
      <c r="AO15" s="316">
        <v>19765</v>
      </c>
      <c r="AP15" s="316">
        <v>2152</v>
      </c>
      <c r="AQ15" s="317">
        <v>3599</v>
      </c>
      <c r="AR15" s="318">
        <v>-40.200000000000003</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6" t="s">
        <v>506</v>
      </c>
      <c r="AL16" s="1237"/>
      <c r="AM16" s="1237"/>
      <c r="AN16" s="1238"/>
      <c r="AO16" s="316">
        <v>-150389</v>
      </c>
      <c r="AP16" s="316">
        <v>-16377</v>
      </c>
      <c r="AQ16" s="317">
        <v>-14458</v>
      </c>
      <c r="AR16" s="318">
        <v>13.3</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6" t="s">
        <v>185</v>
      </c>
      <c r="AL17" s="1237"/>
      <c r="AM17" s="1237"/>
      <c r="AN17" s="1238"/>
      <c r="AO17" s="316">
        <v>2170393</v>
      </c>
      <c r="AP17" s="316">
        <v>236349</v>
      </c>
      <c r="AQ17" s="317">
        <v>179649</v>
      </c>
      <c r="AR17" s="318">
        <v>31.6</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507</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508</v>
      </c>
      <c r="AP20" s="324" t="s">
        <v>509</v>
      </c>
      <c r="AQ20" s="325" t="s">
        <v>510</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30" t="s">
        <v>511</v>
      </c>
      <c r="AL21" s="1231"/>
      <c r="AM21" s="1231"/>
      <c r="AN21" s="1232"/>
      <c r="AO21" s="328">
        <v>21.67</v>
      </c>
      <c r="AP21" s="329">
        <v>16.079999999999998</v>
      </c>
      <c r="AQ21" s="330">
        <v>5.59</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30" t="s">
        <v>512</v>
      </c>
      <c r="AL22" s="1231"/>
      <c r="AM22" s="1231"/>
      <c r="AN22" s="1232"/>
      <c r="AO22" s="333">
        <v>98.5</v>
      </c>
      <c r="AP22" s="334">
        <v>96</v>
      </c>
      <c r="AQ22" s="335">
        <v>2.5</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513</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514</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515</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9" t="s">
        <v>493</v>
      </c>
      <c r="AP30" s="304"/>
      <c r="AQ30" s="305" t="s">
        <v>494</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20"/>
      <c r="AP31" s="310" t="s">
        <v>495</v>
      </c>
      <c r="AQ31" s="311" t="s">
        <v>496</v>
      </c>
      <c r="AR31" s="312" t="s">
        <v>497</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1" t="s">
        <v>516</v>
      </c>
      <c r="AL32" s="1222"/>
      <c r="AM32" s="1222"/>
      <c r="AN32" s="1223"/>
      <c r="AO32" s="343">
        <v>1051733</v>
      </c>
      <c r="AP32" s="343">
        <v>114530</v>
      </c>
      <c r="AQ32" s="344">
        <v>107391</v>
      </c>
      <c r="AR32" s="345">
        <v>6.6</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1" t="s">
        <v>517</v>
      </c>
      <c r="AL33" s="1222"/>
      <c r="AM33" s="1222"/>
      <c r="AN33" s="1223"/>
      <c r="AO33" s="343" t="s">
        <v>503</v>
      </c>
      <c r="AP33" s="343" t="s">
        <v>503</v>
      </c>
      <c r="AQ33" s="344">
        <v>130</v>
      </c>
      <c r="AR33" s="345" t="s">
        <v>503</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1" t="s">
        <v>518</v>
      </c>
      <c r="AL34" s="1222"/>
      <c r="AM34" s="1222"/>
      <c r="AN34" s="1223"/>
      <c r="AO34" s="343" t="s">
        <v>503</v>
      </c>
      <c r="AP34" s="343" t="s">
        <v>503</v>
      </c>
      <c r="AQ34" s="344">
        <v>239</v>
      </c>
      <c r="AR34" s="345" t="s">
        <v>503</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1" t="s">
        <v>519</v>
      </c>
      <c r="AL35" s="1222"/>
      <c r="AM35" s="1222"/>
      <c r="AN35" s="1223"/>
      <c r="AO35" s="343">
        <v>409833</v>
      </c>
      <c r="AP35" s="343">
        <v>44630</v>
      </c>
      <c r="AQ35" s="344">
        <v>23019</v>
      </c>
      <c r="AR35" s="345">
        <v>93.9</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1" t="s">
        <v>520</v>
      </c>
      <c r="AL36" s="1222"/>
      <c r="AM36" s="1222"/>
      <c r="AN36" s="1223"/>
      <c r="AO36" s="343">
        <v>21062</v>
      </c>
      <c r="AP36" s="343">
        <v>2294</v>
      </c>
      <c r="AQ36" s="344">
        <v>3575</v>
      </c>
      <c r="AR36" s="345">
        <v>-35.799999999999997</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1" t="s">
        <v>521</v>
      </c>
      <c r="AL37" s="1222"/>
      <c r="AM37" s="1222"/>
      <c r="AN37" s="1223"/>
      <c r="AO37" s="343">
        <v>31968</v>
      </c>
      <c r="AP37" s="343">
        <v>3481</v>
      </c>
      <c r="AQ37" s="344">
        <v>750</v>
      </c>
      <c r="AR37" s="345">
        <v>364.1</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4" t="s">
        <v>522</v>
      </c>
      <c r="AL38" s="1225"/>
      <c r="AM38" s="1225"/>
      <c r="AN38" s="1226"/>
      <c r="AO38" s="346">
        <v>74</v>
      </c>
      <c r="AP38" s="346">
        <v>8</v>
      </c>
      <c r="AQ38" s="347">
        <v>17</v>
      </c>
      <c r="AR38" s="335">
        <v>-52.9</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4" t="s">
        <v>523</v>
      </c>
      <c r="AL39" s="1225"/>
      <c r="AM39" s="1225"/>
      <c r="AN39" s="1226"/>
      <c r="AO39" s="343">
        <v>-81328</v>
      </c>
      <c r="AP39" s="343">
        <v>-8856</v>
      </c>
      <c r="AQ39" s="344">
        <v>-4961</v>
      </c>
      <c r="AR39" s="345">
        <v>78.5</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1" t="s">
        <v>524</v>
      </c>
      <c r="AL40" s="1222"/>
      <c r="AM40" s="1222"/>
      <c r="AN40" s="1223"/>
      <c r="AO40" s="343">
        <v>-927675</v>
      </c>
      <c r="AP40" s="343">
        <v>-101021</v>
      </c>
      <c r="AQ40" s="344">
        <v>-92273</v>
      </c>
      <c r="AR40" s="345">
        <v>9.5</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7" t="s">
        <v>297</v>
      </c>
      <c r="AL41" s="1228"/>
      <c r="AM41" s="1228"/>
      <c r="AN41" s="1229"/>
      <c r="AO41" s="343">
        <v>505667</v>
      </c>
      <c r="AP41" s="343">
        <v>55066</v>
      </c>
      <c r="AQ41" s="344">
        <v>37889</v>
      </c>
      <c r="AR41" s="345">
        <v>45.3</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525</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526</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527</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4" t="s">
        <v>493</v>
      </c>
      <c r="AN49" s="1216" t="s">
        <v>528</v>
      </c>
      <c r="AO49" s="1217"/>
      <c r="AP49" s="1217"/>
      <c r="AQ49" s="1217"/>
      <c r="AR49" s="121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5"/>
      <c r="AN50" s="359" t="s">
        <v>529</v>
      </c>
      <c r="AO50" s="360" t="s">
        <v>530</v>
      </c>
      <c r="AP50" s="361" t="s">
        <v>531</v>
      </c>
      <c r="AQ50" s="362" t="s">
        <v>532</v>
      </c>
      <c r="AR50" s="363" t="s">
        <v>533</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534</v>
      </c>
      <c r="AL51" s="356"/>
      <c r="AM51" s="364">
        <v>1356754</v>
      </c>
      <c r="AN51" s="365">
        <v>135975</v>
      </c>
      <c r="AO51" s="366">
        <v>-28.5</v>
      </c>
      <c r="AP51" s="367">
        <v>162193</v>
      </c>
      <c r="AQ51" s="368">
        <v>22.7</v>
      </c>
      <c r="AR51" s="369">
        <v>-51.2</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535</v>
      </c>
      <c r="AM52" s="372">
        <v>534551</v>
      </c>
      <c r="AN52" s="373">
        <v>53573</v>
      </c>
      <c r="AO52" s="374">
        <v>-9.6999999999999993</v>
      </c>
      <c r="AP52" s="375">
        <v>79985</v>
      </c>
      <c r="AQ52" s="376">
        <v>19.2</v>
      </c>
      <c r="AR52" s="377">
        <v>-28.9</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536</v>
      </c>
      <c r="AL53" s="356"/>
      <c r="AM53" s="364">
        <v>3900297</v>
      </c>
      <c r="AN53" s="365">
        <v>396493</v>
      </c>
      <c r="AO53" s="366">
        <v>191.6</v>
      </c>
      <c r="AP53" s="367">
        <v>168868</v>
      </c>
      <c r="AQ53" s="368">
        <v>4.0999999999999996</v>
      </c>
      <c r="AR53" s="369">
        <v>187.5</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535</v>
      </c>
      <c r="AM54" s="372">
        <v>633845</v>
      </c>
      <c r="AN54" s="373">
        <v>64435</v>
      </c>
      <c r="AO54" s="374">
        <v>20.3</v>
      </c>
      <c r="AP54" s="375">
        <v>79360</v>
      </c>
      <c r="AQ54" s="376">
        <v>-0.8</v>
      </c>
      <c r="AR54" s="377">
        <v>21.1</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537</v>
      </c>
      <c r="AL55" s="356"/>
      <c r="AM55" s="364">
        <v>2370524</v>
      </c>
      <c r="AN55" s="365">
        <v>245701</v>
      </c>
      <c r="AO55" s="366">
        <v>-38</v>
      </c>
      <c r="AP55" s="367">
        <v>202870</v>
      </c>
      <c r="AQ55" s="368">
        <v>20.100000000000001</v>
      </c>
      <c r="AR55" s="369">
        <v>-58.1</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535</v>
      </c>
      <c r="AM56" s="372">
        <v>821237</v>
      </c>
      <c r="AN56" s="373">
        <v>85120</v>
      </c>
      <c r="AO56" s="374">
        <v>32.1</v>
      </c>
      <c r="AP56" s="375">
        <v>79735</v>
      </c>
      <c r="AQ56" s="376">
        <v>0.5</v>
      </c>
      <c r="AR56" s="377">
        <v>31.6</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538</v>
      </c>
      <c r="AL57" s="356"/>
      <c r="AM57" s="364">
        <v>2431180</v>
      </c>
      <c r="AN57" s="365">
        <v>258746</v>
      </c>
      <c r="AO57" s="366">
        <v>5.3</v>
      </c>
      <c r="AP57" s="367">
        <v>167497</v>
      </c>
      <c r="AQ57" s="368">
        <v>-17.399999999999999</v>
      </c>
      <c r="AR57" s="369">
        <v>22.7</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535</v>
      </c>
      <c r="AM58" s="372">
        <v>1379616</v>
      </c>
      <c r="AN58" s="373">
        <v>146830</v>
      </c>
      <c r="AO58" s="374">
        <v>72.5</v>
      </c>
      <c r="AP58" s="375">
        <v>82571</v>
      </c>
      <c r="AQ58" s="376">
        <v>3.6</v>
      </c>
      <c r="AR58" s="377">
        <v>68.900000000000006</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539</v>
      </c>
      <c r="AL59" s="356"/>
      <c r="AM59" s="364">
        <v>4338942</v>
      </c>
      <c r="AN59" s="365">
        <v>472497</v>
      </c>
      <c r="AO59" s="366">
        <v>82.6</v>
      </c>
      <c r="AP59" s="367">
        <v>190274</v>
      </c>
      <c r="AQ59" s="368">
        <v>13.6</v>
      </c>
      <c r="AR59" s="369">
        <v>69</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535</v>
      </c>
      <c r="AM60" s="372">
        <v>2624870</v>
      </c>
      <c r="AN60" s="373">
        <v>285840</v>
      </c>
      <c r="AO60" s="374">
        <v>94.7</v>
      </c>
      <c r="AP60" s="375">
        <v>88584</v>
      </c>
      <c r="AQ60" s="376">
        <v>7.3</v>
      </c>
      <c r="AR60" s="377">
        <v>87.4</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540</v>
      </c>
      <c r="AL61" s="378"/>
      <c r="AM61" s="379">
        <v>2879539</v>
      </c>
      <c r="AN61" s="380">
        <v>301882</v>
      </c>
      <c r="AO61" s="381">
        <v>42.6</v>
      </c>
      <c r="AP61" s="382">
        <v>178340</v>
      </c>
      <c r="AQ61" s="383">
        <v>8.6</v>
      </c>
      <c r="AR61" s="369">
        <v>34</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535</v>
      </c>
      <c r="AM62" s="372">
        <v>1198824</v>
      </c>
      <c r="AN62" s="373">
        <v>127160</v>
      </c>
      <c r="AO62" s="374">
        <v>42</v>
      </c>
      <c r="AP62" s="375">
        <v>82047</v>
      </c>
      <c r="AQ62" s="376">
        <v>6</v>
      </c>
      <c r="AR62" s="377">
        <v>36</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sheetData>
  <sheetProtection algorithmName="SHA-512" hashValue="CVrLV5zqZrbPl5QjKsEBuNKjr56kiQe7aE3xXaTGX5VoAtKUER7kFlyEsnRcRbnXm4E8Q9aUnzOnVJ4ZI/mv5Q==" saltValue="DLc5A06h6BbpKbTfY8a66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37" zoomScaleNormal="100" zoomScaleSheetLayoutView="55" workbookViewId="0">
      <selection activeCell="AD44" sqref="AD44"/>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542</v>
      </c>
    </row>
    <row r="121" spans="125:125" ht="13.5" hidden="1" customHeight="1" x14ac:dyDescent="0.15">
      <c r="DU121" s="291"/>
    </row>
  </sheetData>
  <sheetProtection algorithmName="SHA-512" hashValue="vx9i0pbSv+Rw8l2dc07/AlSskanFNg9PwS56UW9MT1qttkDkK1IC3hvseLWzYvMjtWwDaR9xV4kYBceBEMp2WQ==" saltValue="HuCcEyFJ6D3ZmHbYP9XIu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8" zoomScaleNormal="100" zoomScaleSheetLayoutView="55" workbookViewId="0">
      <selection activeCell="AD103" sqref="AD103"/>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543</v>
      </c>
    </row>
  </sheetData>
  <sheetProtection algorithmName="SHA-512" hashValue="WkN3YqeV68mWbB6o5TGSK9LJtZ9VQaMkfvKM+5ANhSoMYF+md7R/Ssf0nfWHAP5DMy3jQxBEv6rGeEFR+bHiPw==" saltValue="HLaCVdWacKLN4gLo9Pj+a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60" zoomScaleNormal="60" zoomScaleSheetLayoutView="100" workbookViewId="0">
      <selection activeCell="N44" sqref="N4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544</v>
      </c>
      <c r="G46" s="8" t="s">
        <v>545</v>
      </c>
      <c r="H46" s="8" t="s">
        <v>546</v>
      </c>
      <c r="I46" s="8" t="s">
        <v>547</v>
      </c>
      <c r="J46" s="9" t="s">
        <v>548</v>
      </c>
    </row>
    <row r="47" spans="2:10" ht="57.75" customHeight="1" x14ac:dyDescent="0.15">
      <c r="B47" s="10"/>
      <c r="C47" s="1239" t="s">
        <v>3</v>
      </c>
      <c r="D47" s="1239"/>
      <c r="E47" s="1240"/>
      <c r="F47" s="11">
        <v>12.82</v>
      </c>
      <c r="G47" s="12">
        <v>12.01</v>
      </c>
      <c r="H47" s="12">
        <v>11.09</v>
      </c>
      <c r="I47" s="12">
        <v>11.25</v>
      </c>
      <c r="J47" s="13">
        <v>10.48</v>
      </c>
    </row>
    <row r="48" spans="2:10" ht="57.75" customHeight="1" x14ac:dyDescent="0.15">
      <c r="B48" s="14"/>
      <c r="C48" s="1241" t="s">
        <v>4</v>
      </c>
      <c r="D48" s="1241"/>
      <c r="E48" s="1242"/>
      <c r="F48" s="15">
        <v>9.11</v>
      </c>
      <c r="G48" s="16">
        <v>8.5299999999999994</v>
      </c>
      <c r="H48" s="16">
        <v>10.64</v>
      </c>
      <c r="I48" s="16">
        <v>9.68</v>
      </c>
      <c r="J48" s="17">
        <v>8.1300000000000008</v>
      </c>
    </row>
    <row r="49" spans="2:10" ht="57.75" customHeight="1" thickBot="1" x14ac:dyDescent="0.2">
      <c r="B49" s="18"/>
      <c r="C49" s="1243" t="s">
        <v>5</v>
      </c>
      <c r="D49" s="1243"/>
      <c r="E49" s="1244"/>
      <c r="F49" s="19">
        <v>2.0099999999999998</v>
      </c>
      <c r="G49" s="20" t="s">
        <v>549</v>
      </c>
      <c r="H49" s="20" t="s">
        <v>550</v>
      </c>
      <c r="I49" s="20" t="s">
        <v>551</v>
      </c>
      <c r="J49" s="21" t="s">
        <v>552</v>
      </c>
    </row>
    <row r="50" spans="2:10" ht="13.5" customHeight="1" x14ac:dyDescent="0.15"/>
  </sheetData>
  <sheetProtection algorithmName="SHA-512" hashValue="neRQprUYLlsqPD7842o832GPxNh+uFdnPEJlgoXDcNru0r8q9HwHItuadmazvlsdWPAZ+Pfn3quC/KGID69t+A==" saltValue="0yUZgH6DRQ02mfQoctAYu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5" zoomScaleSheetLayoutView="100" workbookViewId="0">
      <selection activeCell="C35" sqref="C35:E35"/>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544</v>
      </c>
      <c r="G33" s="29" t="s">
        <v>545</v>
      </c>
      <c r="H33" s="29" t="s">
        <v>546</v>
      </c>
      <c r="I33" s="29" t="s">
        <v>547</v>
      </c>
      <c r="J33" s="30" t="s">
        <v>548</v>
      </c>
      <c r="K33" s="22"/>
      <c r="L33" s="22"/>
      <c r="M33" s="22"/>
      <c r="N33" s="22"/>
      <c r="O33" s="22"/>
      <c r="P33" s="22"/>
    </row>
    <row r="34" spans="1:16" ht="39" customHeight="1" x14ac:dyDescent="0.15">
      <c r="A34" s="22"/>
      <c r="B34" s="31"/>
      <c r="C34" s="1251" t="s">
        <v>553</v>
      </c>
      <c r="D34" s="1251"/>
      <c r="E34" s="1252"/>
      <c r="F34" s="32">
        <v>9.1</v>
      </c>
      <c r="G34" s="33">
        <v>8.5299999999999994</v>
      </c>
      <c r="H34" s="33">
        <v>10.63</v>
      </c>
      <c r="I34" s="33">
        <v>9.67</v>
      </c>
      <c r="J34" s="34">
        <v>8.1199999999999992</v>
      </c>
      <c r="K34" s="22"/>
      <c r="L34" s="22"/>
      <c r="M34" s="22"/>
      <c r="N34" s="22"/>
      <c r="O34" s="22"/>
      <c r="P34" s="22"/>
    </row>
    <row r="35" spans="1:16" ht="39" customHeight="1" x14ac:dyDescent="0.15">
      <c r="A35" s="22"/>
      <c r="B35" s="35"/>
      <c r="C35" s="1245" t="s">
        <v>554</v>
      </c>
      <c r="D35" s="1246"/>
      <c r="E35" s="1247"/>
      <c r="F35" s="36">
        <v>3.93</v>
      </c>
      <c r="G35" s="37">
        <v>4.33</v>
      </c>
      <c r="H35" s="37">
        <v>4.57</v>
      </c>
      <c r="I35" s="37">
        <v>4.75</v>
      </c>
      <c r="J35" s="38">
        <v>4.0999999999999996</v>
      </c>
      <c r="K35" s="22"/>
      <c r="L35" s="22"/>
      <c r="M35" s="22"/>
      <c r="N35" s="22"/>
      <c r="O35" s="22"/>
      <c r="P35" s="22"/>
    </row>
    <row r="36" spans="1:16" ht="39" customHeight="1" x14ac:dyDescent="0.15">
      <c r="A36" s="22"/>
      <c r="B36" s="35"/>
      <c r="C36" s="1245" t="s">
        <v>555</v>
      </c>
      <c r="D36" s="1246"/>
      <c r="E36" s="1247"/>
      <c r="F36" s="36">
        <v>0</v>
      </c>
      <c r="G36" s="37">
        <v>0.21</v>
      </c>
      <c r="H36" s="37">
        <v>0.09</v>
      </c>
      <c r="I36" s="37">
        <v>0.38</v>
      </c>
      <c r="J36" s="38">
        <v>0.34</v>
      </c>
      <c r="K36" s="22"/>
      <c r="L36" s="22"/>
      <c r="M36" s="22"/>
      <c r="N36" s="22"/>
      <c r="O36" s="22"/>
      <c r="P36" s="22"/>
    </row>
    <row r="37" spans="1:16" ht="39" customHeight="1" x14ac:dyDescent="0.15">
      <c r="A37" s="22"/>
      <c r="B37" s="35"/>
      <c r="C37" s="1245" t="s">
        <v>556</v>
      </c>
      <c r="D37" s="1246"/>
      <c r="E37" s="1247"/>
      <c r="F37" s="36">
        <v>0.32</v>
      </c>
      <c r="G37" s="37">
        <v>0.47</v>
      </c>
      <c r="H37" s="37">
        <v>0.04</v>
      </c>
      <c r="I37" s="37">
        <v>0.1</v>
      </c>
      <c r="J37" s="38">
        <v>0.04</v>
      </c>
      <c r="K37" s="22"/>
      <c r="L37" s="22"/>
      <c r="M37" s="22"/>
      <c r="N37" s="22"/>
      <c r="O37" s="22"/>
      <c r="P37" s="22"/>
    </row>
    <row r="38" spans="1:16" ht="39" customHeight="1" x14ac:dyDescent="0.15">
      <c r="A38" s="22"/>
      <c r="B38" s="35"/>
      <c r="C38" s="1245" t="s">
        <v>557</v>
      </c>
      <c r="D38" s="1246"/>
      <c r="E38" s="1247"/>
      <c r="F38" s="36">
        <v>0.01</v>
      </c>
      <c r="G38" s="37">
        <v>0</v>
      </c>
      <c r="H38" s="37">
        <v>0.01</v>
      </c>
      <c r="I38" s="37">
        <v>0</v>
      </c>
      <c r="J38" s="38">
        <v>0.01</v>
      </c>
      <c r="K38" s="22"/>
      <c r="L38" s="22"/>
      <c r="M38" s="22"/>
      <c r="N38" s="22"/>
      <c r="O38" s="22"/>
      <c r="P38" s="22"/>
    </row>
    <row r="39" spans="1:16" ht="39" customHeight="1" x14ac:dyDescent="0.15">
      <c r="A39" s="22"/>
      <c r="B39" s="35"/>
      <c r="C39" s="1245" t="s">
        <v>558</v>
      </c>
      <c r="D39" s="1246"/>
      <c r="E39" s="1247"/>
      <c r="F39" s="36">
        <v>0.45</v>
      </c>
      <c r="G39" s="37">
        <v>0.69</v>
      </c>
      <c r="H39" s="37">
        <v>0.69</v>
      </c>
      <c r="I39" s="37">
        <v>0.64</v>
      </c>
      <c r="J39" s="38">
        <v>0</v>
      </c>
      <c r="K39" s="22"/>
      <c r="L39" s="22"/>
      <c r="M39" s="22"/>
      <c r="N39" s="22"/>
      <c r="O39" s="22"/>
      <c r="P39" s="22"/>
    </row>
    <row r="40" spans="1:16" ht="39" customHeight="1" x14ac:dyDescent="0.15">
      <c r="A40" s="22"/>
      <c r="B40" s="35"/>
      <c r="C40" s="1245" t="s">
        <v>559</v>
      </c>
      <c r="D40" s="1246"/>
      <c r="E40" s="1247"/>
      <c r="F40" s="36">
        <v>0.39</v>
      </c>
      <c r="G40" s="37">
        <v>0.49</v>
      </c>
      <c r="H40" s="37">
        <v>0</v>
      </c>
      <c r="I40" s="37">
        <v>0.33</v>
      </c>
      <c r="J40" s="38">
        <v>0</v>
      </c>
      <c r="K40" s="22"/>
      <c r="L40" s="22"/>
      <c r="M40" s="22"/>
      <c r="N40" s="22"/>
      <c r="O40" s="22"/>
      <c r="P40" s="22"/>
    </row>
    <row r="41" spans="1:16" ht="39" customHeight="1" x14ac:dyDescent="0.15">
      <c r="A41" s="22"/>
      <c r="B41" s="35"/>
      <c r="C41" s="1245" t="s">
        <v>560</v>
      </c>
      <c r="D41" s="1246"/>
      <c r="E41" s="1247"/>
      <c r="F41" s="36">
        <v>0.11</v>
      </c>
      <c r="G41" s="37">
        <v>0</v>
      </c>
      <c r="H41" s="37">
        <v>0</v>
      </c>
      <c r="I41" s="37">
        <v>0</v>
      </c>
      <c r="J41" s="38">
        <v>0</v>
      </c>
      <c r="K41" s="22"/>
      <c r="L41" s="22"/>
      <c r="M41" s="22"/>
      <c r="N41" s="22"/>
      <c r="O41" s="22"/>
      <c r="P41" s="22"/>
    </row>
    <row r="42" spans="1:16" ht="39" customHeight="1" x14ac:dyDescent="0.15">
      <c r="A42" s="22"/>
      <c r="B42" s="39"/>
      <c r="C42" s="1245" t="s">
        <v>561</v>
      </c>
      <c r="D42" s="1246"/>
      <c r="E42" s="1247"/>
      <c r="F42" s="36" t="s">
        <v>503</v>
      </c>
      <c r="G42" s="37" t="s">
        <v>503</v>
      </c>
      <c r="H42" s="37" t="s">
        <v>503</v>
      </c>
      <c r="I42" s="37" t="s">
        <v>503</v>
      </c>
      <c r="J42" s="38" t="s">
        <v>503</v>
      </c>
      <c r="K42" s="22"/>
      <c r="L42" s="22"/>
      <c r="M42" s="22"/>
      <c r="N42" s="22"/>
      <c r="O42" s="22"/>
      <c r="P42" s="22"/>
    </row>
    <row r="43" spans="1:16" ht="39" customHeight="1" thickBot="1" x14ac:dyDescent="0.2">
      <c r="A43" s="22"/>
      <c r="B43" s="40"/>
      <c r="C43" s="1248" t="s">
        <v>562</v>
      </c>
      <c r="D43" s="1249"/>
      <c r="E43" s="1250"/>
      <c r="F43" s="41">
        <v>0</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8rgiLrQlOJbt6AFeDvr2C2WtYouOxJHP71Rj22HglTCbMZa8TjVGCv2RGZ+LPm8Au0KL3HkBziS/L1xQXCtCqw==" saltValue="hp1tpwpc51MNl1TkI68Ge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28"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544</v>
      </c>
      <c r="L44" s="56" t="s">
        <v>545</v>
      </c>
      <c r="M44" s="56" t="s">
        <v>546</v>
      </c>
      <c r="N44" s="56" t="s">
        <v>547</v>
      </c>
      <c r="O44" s="57" t="s">
        <v>548</v>
      </c>
      <c r="P44" s="48"/>
      <c r="Q44" s="48"/>
      <c r="R44" s="48"/>
      <c r="S44" s="48"/>
      <c r="T44" s="48"/>
      <c r="U44" s="48"/>
    </row>
    <row r="45" spans="1:21" ht="30.75" customHeight="1" x14ac:dyDescent="0.15">
      <c r="A45" s="48"/>
      <c r="B45" s="1271" t="s">
        <v>10</v>
      </c>
      <c r="C45" s="1272"/>
      <c r="D45" s="58"/>
      <c r="E45" s="1277" t="s">
        <v>11</v>
      </c>
      <c r="F45" s="1277"/>
      <c r="G45" s="1277"/>
      <c r="H45" s="1277"/>
      <c r="I45" s="1277"/>
      <c r="J45" s="1278"/>
      <c r="K45" s="59">
        <v>1028</v>
      </c>
      <c r="L45" s="60">
        <v>1047</v>
      </c>
      <c r="M45" s="60">
        <v>1068</v>
      </c>
      <c r="N45" s="60">
        <v>1055</v>
      </c>
      <c r="O45" s="61">
        <v>1052</v>
      </c>
      <c r="P45" s="48"/>
      <c r="Q45" s="48"/>
      <c r="R45" s="48"/>
      <c r="S45" s="48"/>
      <c r="T45" s="48"/>
      <c r="U45" s="48"/>
    </row>
    <row r="46" spans="1:21" ht="30.75" customHeight="1" x14ac:dyDescent="0.15">
      <c r="A46" s="48"/>
      <c r="B46" s="1273"/>
      <c r="C46" s="1274"/>
      <c r="D46" s="62"/>
      <c r="E46" s="1255" t="s">
        <v>12</v>
      </c>
      <c r="F46" s="1255"/>
      <c r="G46" s="1255"/>
      <c r="H46" s="1255"/>
      <c r="I46" s="1255"/>
      <c r="J46" s="1256"/>
      <c r="K46" s="63" t="s">
        <v>503</v>
      </c>
      <c r="L46" s="64" t="s">
        <v>503</v>
      </c>
      <c r="M46" s="64" t="s">
        <v>503</v>
      </c>
      <c r="N46" s="64" t="s">
        <v>503</v>
      </c>
      <c r="O46" s="65" t="s">
        <v>503</v>
      </c>
      <c r="P46" s="48"/>
      <c r="Q46" s="48"/>
      <c r="R46" s="48"/>
      <c r="S46" s="48"/>
      <c r="T46" s="48"/>
      <c r="U46" s="48"/>
    </row>
    <row r="47" spans="1:21" ht="30.75" customHeight="1" x14ac:dyDescent="0.15">
      <c r="A47" s="48"/>
      <c r="B47" s="1273"/>
      <c r="C47" s="1274"/>
      <c r="D47" s="62"/>
      <c r="E47" s="1255" t="s">
        <v>13</v>
      </c>
      <c r="F47" s="1255"/>
      <c r="G47" s="1255"/>
      <c r="H47" s="1255"/>
      <c r="I47" s="1255"/>
      <c r="J47" s="1256"/>
      <c r="K47" s="63" t="s">
        <v>503</v>
      </c>
      <c r="L47" s="64" t="s">
        <v>503</v>
      </c>
      <c r="M47" s="64" t="s">
        <v>503</v>
      </c>
      <c r="N47" s="64" t="s">
        <v>503</v>
      </c>
      <c r="O47" s="65" t="s">
        <v>503</v>
      </c>
      <c r="P47" s="48"/>
      <c r="Q47" s="48"/>
      <c r="R47" s="48"/>
      <c r="S47" s="48"/>
      <c r="T47" s="48"/>
      <c r="U47" s="48"/>
    </row>
    <row r="48" spans="1:21" ht="30.75" customHeight="1" x14ac:dyDescent="0.15">
      <c r="A48" s="48"/>
      <c r="B48" s="1273"/>
      <c r="C48" s="1274"/>
      <c r="D48" s="62"/>
      <c r="E48" s="1255" t="s">
        <v>14</v>
      </c>
      <c r="F48" s="1255"/>
      <c r="G48" s="1255"/>
      <c r="H48" s="1255"/>
      <c r="I48" s="1255"/>
      <c r="J48" s="1256"/>
      <c r="K48" s="63">
        <v>442</v>
      </c>
      <c r="L48" s="64">
        <v>451</v>
      </c>
      <c r="M48" s="64">
        <v>463</v>
      </c>
      <c r="N48" s="64">
        <v>464</v>
      </c>
      <c r="O48" s="65">
        <v>410</v>
      </c>
      <c r="P48" s="48"/>
      <c r="Q48" s="48"/>
      <c r="R48" s="48"/>
      <c r="S48" s="48"/>
      <c r="T48" s="48"/>
      <c r="U48" s="48"/>
    </row>
    <row r="49" spans="1:21" ht="30.75" customHeight="1" x14ac:dyDescent="0.15">
      <c r="A49" s="48"/>
      <c r="B49" s="1273"/>
      <c r="C49" s="1274"/>
      <c r="D49" s="62"/>
      <c r="E49" s="1255" t="s">
        <v>15</v>
      </c>
      <c r="F49" s="1255"/>
      <c r="G49" s="1255"/>
      <c r="H49" s="1255"/>
      <c r="I49" s="1255"/>
      <c r="J49" s="1256"/>
      <c r="K49" s="63">
        <v>1</v>
      </c>
      <c r="L49" s="64">
        <v>1</v>
      </c>
      <c r="M49" s="64">
        <v>13</v>
      </c>
      <c r="N49" s="64">
        <v>15</v>
      </c>
      <c r="O49" s="65">
        <v>21</v>
      </c>
      <c r="P49" s="48"/>
      <c r="Q49" s="48"/>
      <c r="R49" s="48"/>
      <c r="S49" s="48"/>
      <c r="T49" s="48"/>
      <c r="U49" s="48"/>
    </row>
    <row r="50" spans="1:21" ht="30.75" customHeight="1" x14ac:dyDescent="0.15">
      <c r="A50" s="48"/>
      <c r="B50" s="1273"/>
      <c r="C50" s="1274"/>
      <c r="D50" s="62"/>
      <c r="E50" s="1255" t="s">
        <v>16</v>
      </c>
      <c r="F50" s="1255"/>
      <c r="G50" s="1255"/>
      <c r="H50" s="1255"/>
      <c r="I50" s="1255"/>
      <c r="J50" s="1256"/>
      <c r="K50" s="63">
        <v>39</v>
      </c>
      <c r="L50" s="64">
        <v>36</v>
      </c>
      <c r="M50" s="64">
        <v>33</v>
      </c>
      <c r="N50" s="64">
        <v>35</v>
      </c>
      <c r="O50" s="65">
        <v>32</v>
      </c>
      <c r="P50" s="48"/>
      <c r="Q50" s="48"/>
      <c r="R50" s="48"/>
      <c r="S50" s="48"/>
      <c r="T50" s="48"/>
      <c r="U50" s="48"/>
    </row>
    <row r="51" spans="1:21" ht="30.75" customHeight="1" x14ac:dyDescent="0.15">
      <c r="A51" s="48"/>
      <c r="B51" s="1275"/>
      <c r="C51" s="1276"/>
      <c r="D51" s="66"/>
      <c r="E51" s="1255" t="s">
        <v>17</v>
      </c>
      <c r="F51" s="1255"/>
      <c r="G51" s="1255"/>
      <c r="H51" s="1255"/>
      <c r="I51" s="1255"/>
      <c r="J51" s="1256"/>
      <c r="K51" s="63">
        <v>0</v>
      </c>
      <c r="L51" s="64">
        <v>0</v>
      </c>
      <c r="M51" s="64">
        <v>0</v>
      </c>
      <c r="N51" s="64">
        <v>0</v>
      </c>
      <c r="O51" s="65">
        <v>0</v>
      </c>
      <c r="P51" s="48"/>
      <c r="Q51" s="48"/>
      <c r="R51" s="48"/>
      <c r="S51" s="48"/>
      <c r="T51" s="48"/>
      <c r="U51" s="48"/>
    </row>
    <row r="52" spans="1:21" ht="30.75" customHeight="1" x14ac:dyDescent="0.15">
      <c r="A52" s="48"/>
      <c r="B52" s="1253" t="s">
        <v>18</v>
      </c>
      <c r="C52" s="1254"/>
      <c r="D52" s="66"/>
      <c r="E52" s="1255" t="s">
        <v>19</v>
      </c>
      <c r="F52" s="1255"/>
      <c r="G52" s="1255"/>
      <c r="H52" s="1255"/>
      <c r="I52" s="1255"/>
      <c r="J52" s="1256"/>
      <c r="K52" s="63">
        <v>1013</v>
      </c>
      <c r="L52" s="64">
        <v>1002</v>
      </c>
      <c r="M52" s="64">
        <v>1048</v>
      </c>
      <c r="N52" s="64">
        <v>1040</v>
      </c>
      <c r="O52" s="65">
        <v>1008</v>
      </c>
      <c r="P52" s="48"/>
      <c r="Q52" s="48"/>
      <c r="R52" s="48"/>
      <c r="S52" s="48"/>
      <c r="T52" s="48"/>
      <c r="U52" s="48"/>
    </row>
    <row r="53" spans="1:21" ht="30.75" customHeight="1" thickBot="1" x14ac:dyDescent="0.2">
      <c r="A53" s="48"/>
      <c r="B53" s="1257" t="s">
        <v>20</v>
      </c>
      <c r="C53" s="1258"/>
      <c r="D53" s="67"/>
      <c r="E53" s="1259" t="s">
        <v>21</v>
      </c>
      <c r="F53" s="1259"/>
      <c r="G53" s="1259"/>
      <c r="H53" s="1259"/>
      <c r="I53" s="1259"/>
      <c r="J53" s="1260"/>
      <c r="K53" s="68">
        <v>497</v>
      </c>
      <c r="L53" s="69">
        <v>533</v>
      </c>
      <c r="M53" s="69">
        <v>529</v>
      </c>
      <c r="N53" s="69">
        <v>529</v>
      </c>
      <c r="O53" s="70">
        <v>507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563</v>
      </c>
      <c r="P55" s="48"/>
      <c r="Q55" s="48"/>
      <c r="R55" s="48"/>
      <c r="S55" s="48"/>
      <c r="T55" s="48"/>
      <c r="U55" s="48"/>
    </row>
    <row r="56" spans="1:21" ht="31.5" customHeight="1" thickBot="1" x14ac:dyDescent="0.2">
      <c r="A56" s="48"/>
      <c r="B56" s="76"/>
      <c r="C56" s="77"/>
      <c r="D56" s="77"/>
      <c r="E56" s="78"/>
      <c r="F56" s="78"/>
      <c r="G56" s="78"/>
      <c r="H56" s="78"/>
      <c r="I56" s="78"/>
      <c r="J56" s="79" t="s">
        <v>2</v>
      </c>
      <c r="K56" s="80" t="s">
        <v>564</v>
      </c>
      <c r="L56" s="81" t="s">
        <v>565</v>
      </c>
      <c r="M56" s="81" t="s">
        <v>566</v>
      </c>
      <c r="N56" s="81" t="s">
        <v>567</v>
      </c>
      <c r="O56" s="82" t="s">
        <v>568</v>
      </c>
      <c r="P56" s="48"/>
      <c r="Q56" s="48"/>
      <c r="R56" s="48"/>
      <c r="S56" s="48"/>
      <c r="T56" s="48"/>
      <c r="U56" s="48"/>
    </row>
    <row r="57" spans="1:21" ht="31.5" customHeight="1" x14ac:dyDescent="0.15">
      <c r="B57" s="1261" t="s">
        <v>24</v>
      </c>
      <c r="C57" s="1262"/>
      <c r="D57" s="1265" t="s">
        <v>25</v>
      </c>
      <c r="E57" s="1266"/>
      <c r="F57" s="1266"/>
      <c r="G57" s="1266"/>
      <c r="H57" s="1266"/>
      <c r="I57" s="1266"/>
      <c r="J57" s="1267"/>
      <c r="K57" s="83"/>
      <c r="L57" s="84"/>
      <c r="M57" s="84"/>
      <c r="N57" s="84"/>
      <c r="O57" s="85"/>
    </row>
    <row r="58" spans="1:21" ht="31.5" customHeight="1" thickBot="1" x14ac:dyDescent="0.2">
      <c r="B58" s="1263"/>
      <c r="C58" s="1264"/>
      <c r="D58" s="1268" t="s">
        <v>26</v>
      </c>
      <c r="E58" s="1269"/>
      <c r="F58" s="1269"/>
      <c r="G58" s="1269"/>
      <c r="H58" s="1269"/>
      <c r="I58" s="1269"/>
      <c r="J58" s="1270"/>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2cPycmCf/P9FICXNdG7t5fMc0GN9HbBPoh2TCiMS+XFMlK2PkkoJGKmnedk3fnFRmcQDAfWncJr/kObHGzKSw==" saltValue="GHmS7RHA8K2mZmEKfprht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8"/>
  <sheetViews>
    <sheetView showGridLines="0" topLeftCell="A34"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544</v>
      </c>
      <c r="J40" s="100" t="s">
        <v>545</v>
      </c>
      <c r="K40" s="100" t="s">
        <v>546</v>
      </c>
      <c r="L40" s="100" t="s">
        <v>547</v>
      </c>
      <c r="M40" s="101" t="s">
        <v>548</v>
      </c>
    </row>
    <row r="41" spans="2:13" ht="27.75" customHeight="1" x14ac:dyDescent="0.15">
      <c r="B41" s="1291" t="s">
        <v>29</v>
      </c>
      <c r="C41" s="1292"/>
      <c r="D41" s="102"/>
      <c r="E41" s="1293" t="s">
        <v>30</v>
      </c>
      <c r="F41" s="1293"/>
      <c r="G41" s="1293"/>
      <c r="H41" s="1294"/>
      <c r="I41" s="103">
        <v>10064</v>
      </c>
      <c r="J41" s="104">
        <v>9558</v>
      </c>
      <c r="K41" s="104">
        <v>9269</v>
      </c>
      <c r="L41" s="104">
        <v>9501</v>
      </c>
      <c r="M41" s="105">
        <v>11270</v>
      </c>
    </row>
    <row r="42" spans="2:13" ht="27.75" customHeight="1" x14ac:dyDescent="0.15">
      <c r="B42" s="1281"/>
      <c r="C42" s="1282"/>
      <c r="D42" s="106"/>
      <c r="E42" s="1285" t="s">
        <v>31</v>
      </c>
      <c r="F42" s="1285"/>
      <c r="G42" s="1285"/>
      <c r="H42" s="1286"/>
      <c r="I42" s="107">
        <v>227</v>
      </c>
      <c r="J42" s="108">
        <v>206</v>
      </c>
      <c r="K42" s="108">
        <v>180</v>
      </c>
      <c r="L42" s="108">
        <v>155</v>
      </c>
      <c r="M42" s="109">
        <v>134</v>
      </c>
    </row>
    <row r="43" spans="2:13" ht="27.75" customHeight="1" x14ac:dyDescent="0.15">
      <c r="B43" s="1281"/>
      <c r="C43" s="1282"/>
      <c r="D43" s="106"/>
      <c r="E43" s="1285" t="s">
        <v>32</v>
      </c>
      <c r="F43" s="1285"/>
      <c r="G43" s="1285"/>
      <c r="H43" s="1286"/>
      <c r="I43" s="107">
        <v>4200</v>
      </c>
      <c r="J43" s="108">
        <v>4162</v>
      </c>
      <c r="K43" s="108">
        <v>3998</v>
      </c>
      <c r="L43" s="108">
        <v>3802</v>
      </c>
      <c r="M43" s="109">
        <v>3525</v>
      </c>
    </row>
    <row r="44" spans="2:13" ht="27.75" customHeight="1" x14ac:dyDescent="0.15">
      <c r="B44" s="1281"/>
      <c r="C44" s="1282"/>
      <c r="D44" s="106"/>
      <c r="E44" s="1285" t="s">
        <v>33</v>
      </c>
      <c r="F44" s="1285"/>
      <c r="G44" s="1285"/>
      <c r="H44" s="1286"/>
      <c r="I44" s="107">
        <v>168</v>
      </c>
      <c r="J44" s="108">
        <v>826</v>
      </c>
      <c r="K44" s="108">
        <v>1655</v>
      </c>
      <c r="L44" s="108">
        <v>1651</v>
      </c>
      <c r="M44" s="109">
        <v>1735</v>
      </c>
    </row>
    <row r="45" spans="2:13" ht="27.75" customHeight="1" x14ac:dyDescent="0.15">
      <c r="B45" s="1281"/>
      <c r="C45" s="1282"/>
      <c r="D45" s="106"/>
      <c r="E45" s="1285" t="s">
        <v>34</v>
      </c>
      <c r="F45" s="1285"/>
      <c r="G45" s="1285"/>
      <c r="H45" s="1286"/>
      <c r="I45" s="107">
        <v>1054</v>
      </c>
      <c r="J45" s="108">
        <v>977</v>
      </c>
      <c r="K45" s="108">
        <v>931</v>
      </c>
      <c r="L45" s="108">
        <v>793</v>
      </c>
      <c r="M45" s="109">
        <v>797</v>
      </c>
    </row>
    <row r="46" spans="2:13" ht="27.75" customHeight="1" x14ac:dyDescent="0.15">
      <c r="B46" s="1281"/>
      <c r="C46" s="1282"/>
      <c r="D46" s="110"/>
      <c r="E46" s="1285" t="s">
        <v>35</v>
      </c>
      <c r="F46" s="1285"/>
      <c r="G46" s="1285"/>
      <c r="H46" s="1286"/>
      <c r="I46" s="107" t="s">
        <v>503</v>
      </c>
      <c r="J46" s="108" t="s">
        <v>503</v>
      </c>
      <c r="K46" s="108" t="s">
        <v>503</v>
      </c>
      <c r="L46" s="108" t="s">
        <v>503</v>
      </c>
      <c r="M46" s="109" t="s">
        <v>503</v>
      </c>
    </row>
    <row r="47" spans="2:13" ht="27.75" customHeight="1" x14ac:dyDescent="0.15">
      <c r="B47" s="1281"/>
      <c r="C47" s="1282"/>
      <c r="D47" s="111"/>
      <c r="E47" s="1295" t="s">
        <v>36</v>
      </c>
      <c r="F47" s="1296"/>
      <c r="G47" s="1296"/>
      <c r="H47" s="1297"/>
      <c r="I47" s="107" t="s">
        <v>503</v>
      </c>
      <c r="J47" s="108" t="s">
        <v>503</v>
      </c>
      <c r="K47" s="108" t="s">
        <v>503</v>
      </c>
      <c r="L47" s="108" t="s">
        <v>503</v>
      </c>
      <c r="M47" s="109" t="s">
        <v>503</v>
      </c>
    </row>
    <row r="48" spans="2:13" ht="27.75" customHeight="1" x14ac:dyDescent="0.15">
      <c r="B48" s="1281"/>
      <c r="C48" s="1282"/>
      <c r="D48" s="106"/>
      <c r="E48" s="1285" t="s">
        <v>37</v>
      </c>
      <c r="F48" s="1285"/>
      <c r="G48" s="1285"/>
      <c r="H48" s="1286"/>
      <c r="I48" s="107" t="s">
        <v>503</v>
      </c>
      <c r="J48" s="108" t="s">
        <v>503</v>
      </c>
      <c r="K48" s="108" t="s">
        <v>503</v>
      </c>
      <c r="L48" s="108" t="s">
        <v>503</v>
      </c>
      <c r="M48" s="109" t="s">
        <v>503</v>
      </c>
    </row>
    <row r="49" spans="2:13" ht="27.75" customHeight="1" x14ac:dyDescent="0.15">
      <c r="B49" s="1283"/>
      <c r="C49" s="1284"/>
      <c r="D49" s="106"/>
      <c r="E49" s="1285" t="s">
        <v>38</v>
      </c>
      <c r="F49" s="1285"/>
      <c r="G49" s="1285"/>
      <c r="H49" s="1286"/>
      <c r="I49" s="107" t="s">
        <v>503</v>
      </c>
      <c r="J49" s="108" t="s">
        <v>503</v>
      </c>
      <c r="K49" s="108" t="s">
        <v>503</v>
      </c>
      <c r="L49" s="108" t="s">
        <v>503</v>
      </c>
      <c r="M49" s="109" t="s">
        <v>503</v>
      </c>
    </row>
    <row r="50" spans="2:13" ht="27.75" customHeight="1" x14ac:dyDescent="0.15">
      <c r="B50" s="1279" t="s">
        <v>39</v>
      </c>
      <c r="C50" s="1280"/>
      <c r="D50" s="112"/>
      <c r="E50" s="1285" t="s">
        <v>40</v>
      </c>
      <c r="F50" s="1285"/>
      <c r="G50" s="1285"/>
      <c r="H50" s="1286"/>
      <c r="I50" s="107">
        <v>1884</v>
      </c>
      <c r="J50" s="108">
        <v>1969</v>
      </c>
      <c r="K50" s="108">
        <v>1997</v>
      </c>
      <c r="L50" s="108">
        <v>1941</v>
      </c>
      <c r="M50" s="109">
        <v>1882</v>
      </c>
    </row>
    <row r="51" spans="2:13" ht="27.75" customHeight="1" x14ac:dyDescent="0.15">
      <c r="B51" s="1281"/>
      <c r="C51" s="1282"/>
      <c r="D51" s="106"/>
      <c r="E51" s="1285" t="s">
        <v>41</v>
      </c>
      <c r="F51" s="1285"/>
      <c r="G51" s="1285"/>
      <c r="H51" s="1286"/>
      <c r="I51" s="107">
        <v>1704</v>
      </c>
      <c r="J51" s="108">
        <v>1711</v>
      </c>
      <c r="K51" s="108">
        <v>1685</v>
      </c>
      <c r="L51" s="108">
        <v>1631</v>
      </c>
      <c r="M51" s="109">
        <v>1637</v>
      </c>
    </row>
    <row r="52" spans="2:13" ht="27.75" customHeight="1" x14ac:dyDescent="0.15">
      <c r="B52" s="1283"/>
      <c r="C52" s="1284"/>
      <c r="D52" s="106"/>
      <c r="E52" s="1285" t="s">
        <v>42</v>
      </c>
      <c r="F52" s="1285"/>
      <c r="G52" s="1285"/>
      <c r="H52" s="1286"/>
      <c r="I52" s="107">
        <v>8965</v>
      </c>
      <c r="J52" s="108">
        <v>9213</v>
      </c>
      <c r="K52" s="108">
        <v>9497</v>
      </c>
      <c r="L52" s="108">
        <v>9636</v>
      </c>
      <c r="M52" s="109">
        <v>10930</v>
      </c>
    </row>
    <row r="53" spans="2:13" ht="27.75" customHeight="1" thickBot="1" x14ac:dyDescent="0.2">
      <c r="B53" s="1287" t="s">
        <v>43</v>
      </c>
      <c r="C53" s="1288"/>
      <c r="D53" s="113"/>
      <c r="E53" s="1289" t="s">
        <v>44</v>
      </c>
      <c r="F53" s="1289"/>
      <c r="G53" s="1289"/>
      <c r="H53" s="1290"/>
      <c r="I53" s="114">
        <v>3160</v>
      </c>
      <c r="J53" s="115">
        <v>2835</v>
      </c>
      <c r="K53" s="115">
        <v>2854</v>
      </c>
      <c r="L53" s="115">
        <v>2695</v>
      </c>
      <c r="M53" s="116">
        <v>3013</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7R1yYvDZonMiBZHOyDOI5baI6p1STd6xH49pRS7BkBOCuMcvCKdZwnuYKER7ZrWAhUVAIWfniwSVMMu5Ubn0MA==" saltValue="9cA3Sol4O5TgELCf72oYK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31" zoomScale="50" zoomScaleNormal="50" zoomScaleSheetLayoutView="100" workbookViewId="0">
      <selection activeCell="F63" sqref="F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546</v>
      </c>
      <c r="G54" s="125" t="s">
        <v>547</v>
      </c>
      <c r="H54" s="126" t="s">
        <v>548</v>
      </c>
    </row>
    <row r="55" spans="2:8" ht="52.5" customHeight="1" x14ac:dyDescent="0.15">
      <c r="B55" s="127"/>
      <c r="C55" s="1306" t="s">
        <v>47</v>
      </c>
      <c r="D55" s="1306"/>
      <c r="E55" s="1307"/>
      <c r="F55" s="128">
        <v>587</v>
      </c>
      <c r="G55" s="128">
        <v>587</v>
      </c>
      <c r="H55" s="129">
        <v>537</v>
      </c>
    </row>
    <row r="56" spans="2:8" ht="52.5" customHeight="1" x14ac:dyDescent="0.15">
      <c r="B56" s="130"/>
      <c r="C56" s="1308" t="s">
        <v>48</v>
      </c>
      <c r="D56" s="1308"/>
      <c r="E56" s="1309"/>
      <c r="F56" s="131">
        <v>590</v>
      </c>
      <c r="G56" s="131">
        <v>600</v>
      </c>
      <c r="H56" s="132">
        <v>609</v>
      </c>
    </row>
    <row r="57" spans="2:8" ht="53.25" customHeight="1" x14ac:dyDescent="0.15">
      <c r="B57" s="130"/>
      <c r="C57" s="1310" t="s">
        <v>49</v>
      </c>
      <c r="D57" s="1310"/>
      <c r="E57" s="1311"/>
      <c r="F57" s="133">
        <v>626</v>
      </c>
      <c r="G57" s="133">
        <v>572</v>
      </c>
      <c r="H57" s="134">
        <v>555</v>
      </c>
    </row>
    <row r="58" spans="2:8" ht="45.75" customHeight="1" x14ac:dyDescent="0.15">
      <c r="B58" s="135"/>
      <c r="C58" s="1298" t="s">
        <v>575</v>
      </c>
      <c r="D58" s="1299"/>
      <c r="E58" s="1300"/>
      <c r="F58" s="136">
        <v>424</v>
      </c>
      <c r="G58" s="136">
        <v>349</v>
      </c>
      <c r="H58" s="137">
        <v>280</v>
      </c>
    </row>
    <row r="59" spans="2:8" ht="45.75" customHeight="1" x14ac:dyDescent="0.15">
      <c r="B59" s="135"/>
      <c r="C59" s="1298" t="s">
        <v>576</v>
      </c>
      <c r="D59" s="1299"/>
      <c r="E59" s="1300"/>
      <c r="F59" s="136">
        <v>122</v>
      </c>
      <c r="G59" s="136">
        <v>139</v>
      </c>
      <c r="H59" s="137">
        <v>147</v>
      </c>
    </row>
    <row r="60" spans="2:8" ht="45.75" customHeight="1" x14ac:dyDescent="0.15">
      <c r="B60" s="135"/>
      <c r="C60" s="1298" t="s">
        <v>579</v>
      </c>
      <c r="D60" s="1299"/>
      <c r="E60" s="1300"/>
      <c r="F60" s="136">
        <v>0</v>
      </c>
      <c r="G60" s="136">
        <v>14</v>
      </c>
      <c r="H60" s="137">
        <v>48</v>
      </c>
    </row>
    <row r="61" spans="2:8" ht="45.75" customHeight="1" x14ac:dyDescent="0.15">
      <c r="B61" s="135"/>
      <c r="C61" s="1298" t="s">
        <v>577</v>
      </c>
      <c r="D61" s="1299"/>
      <c r="E61" s="1300"/>
      <c r="F61" s="136">
        <v>39</v>
      </c>
      <c r="G61" s="136">
        <v>30</v>
      </c>
      <c r="H61" s="137">
        <v>35</v>
      </c>
    </row>
    <row r="62" spans="2:8" ht="45.75" customHeight="1" thickBot="1" x14ac:dyDescent="0.2">
      <c r="B62" s="138"/>
      <c r="C62" s="1301" t="s">
        <v>578</v>
      </c>
      <c r="D62" s="1302"/>
      <c r="E62" s="1303"/>
      <c r="F62" s="139">
        <v>32</v>
      </c>
      <c r="G62" s="139">
        <v>32</v>
      </c>
      <c r="H62" s="140">
        <v>31</v>
      </c>
    </row>
    <row r="63" spans="2:8" ht="52.5" customHeight="1" thickBot="1" x14ac:dyDescent="0.2">
      <c r="B63" s="141"/>
      <c r="C63" s="1304" t="s">
        <v>50</v>
      </c>
      <c r="D63" s="1304"/>
      <c r="E63" s="1305"/>
      <c r="F63" s="142">
        <v>1803</v>
      </c>
      <c r="G63" s="142">
        <v>1759</v>
      </c>
      <c r="H63" s="143">
        <v>1701</v>
      </c>
    </row>
    <row r="64" spans="2:8" ht="15" customHeight="1" x14ac:dyDescent="0.15"/>
  </sheetData>
  <sheetProtection algorithmName="SHA-512" hashValue="E+KWTu8WFLKvnVvrM9XhAbKVNZknQeInS2F4otp3fLTl1E0TtYf7X8qQQtHkZ6wILnWs5CC0JqeZVUDne75lOA==" saltValue="iD/n6/9Z0Q/YjiNgSRJ1O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T40" zoomScaleNormal="100" zoomScaleSheetLayoutView="55" workbookViewId="0">
      <selection activeCell="AN65" sqref="AN65:DC69"/>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585</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585</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586</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587</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5" t="s">
        <v>588</v>
      </c>
      <c r="AO43" s="1326"/>
      <c r="AP43" s="1326"/>
      <c r="AQ43" s="1326"/>
      <c r="AR43" s="1326"/>
      <c r="AS43" s="1326"/>
      <c r="AT43" s="1326"/>
      <c r="AU43" s="1326"/>
      <c r="AV43" s="1326"/>
      <c r="AW43" s="1326"/>
      <c r="AX43" s="1326"/>
      <c r="AY43" s="1326"/>
      <c r="AZ43" s="1326"/>
      <c r="BA43" s="1326"/>
      <c r="BB43" s="1326"/>
      <c r="BC43" s="1326"/>
      <c r="BD43" s="1326"/>
      <c r="BE43" s="1326"/>
      <c r="BF43" s="1326"/>
      <c r="BG43" s="1326"/>
      <c r="BH43" s="1326"/>
      <c r="BI43" s="1326"/>
      <c r="BJ43" s="1326"/>
      <c r="BK43" s="1326"/>
      <c r="BL43" s="1326"/>
      <c r="BM43" s="1326"/>
      <c r="BN43" s="1326"/>
      <c r="BO43" s="1326"/>
      <c r="BP43" s="1326"/>
      <c r="BQ43" s="1326"/>
      <c r="BR43" s="1326"/>
      <c r="BS43" s="1326"/>
      <c r="BT43" s="1326"/>
      <c r="BU43" s="1326"/>
      <c r="BV43" s="1326"/>
      <c r="BW43" s="1326"/>
      <c r="BX43" s="1326"/>
      <c r="BY43" s="1326"/>
      <c r="BZ43" s="1326"/>
      <c r="CA43" s="1326"/>
      <c r="CB43" s="1326"/>
      <c r="CC43" s="1326"/>
      <c r="CD43" s="1326"/>
      <c r="CE43" s="1326"/>
      <c r="CF43" s="1326"/>
      <c r="CG43" s="1326"/>
      <c r="CH43" s="1326"/>
      <c r="CI43" s="1326"/>
      <c r="CJ43" s="1326"/>
      <c r="CK43" s="1326"/>
      <c r="CL43" s="1326"/>
      <c r="CM43" s="1326"/>
      <c r="CN43" s="1326"/>
      <c r="CO43" s="1326"/>
      <c r="CP43" s="1326"/>
      <c r="CQ43" s="1326"/>
      <c r="CR43" s="1326"/>
      <c r="CS43" s="1326"/>
      <c r="CT43" s="1326"/>
      <c r="CU43" s="1326"/>
      <c r="CV43" s="1326"/>
      <c r="CW43" s="1326"/>
      <c r="CX43" s="1326"/>
      <c r="CY43" s="1326"/>
      <c r="CZ43" s="1326"/>
      <c r="DA43" s="1326"/>
      <c r="DB43" s="1326"/>
      <c r="DC43" s="1327"/>
    </row>
    <row r="44" spans="2:109" x14ac:dyDescent="0.15">
      <c r="B44" s="395"/>
      <c r="AN44" s="1328"/>
      <c r="AO44" s="1329"/>
      <c r="AP44" s="1329"/>
      <c r="AQ44" s="1329"/>
      <c r="AR44" s="1329"/>
      <c r="AS44" s="1329"/>
      <c r="AT44" s="1329"/>
      <c r="AU44" s="1329"/>
      <c r="AV44" s="1329"/>
      <c r="AW44" s="1329"/>
      <c r="AX44" s="1329"/>
      <c r="AY44" s="1329"/>
      <c r="AZ44" s="1329"/>
      <c r="BA44" s="1329"/>
      <c r="BB44" s="1329"/>
      <c r="BC44" s="1329"/>
      <c r="BD44" s="1329"/>
      <c r="BE44" s="1329"/>
      <c r="BF44" s="1329"/>
      <c r="BG44" s="1329"/>
      <c r="BH44" s="1329"/>
      <c r="BI44" s="1329"/>
      <c r="BJ44" s="1329"/>
      <c r="BK44" s="1329"/>
      <c r="BL44" s="1329"/>
      <c r="BM44" s="1329"/>
      <c r="BN44" s="1329"/>
      <c r="BO44" s="1329"/>
      <c r="BP44" s="1329"/>
      <c r="BQ44" s="1329"/>
      <c r="BR44" s="1329"/>
      <c r="BS44" s="1329"/>
      <c r="BT44" s="1329"/>
      <c r="BU44" s="1329"/>
      <c r="BV44" s="1329"/>
      <c r="BW44" s="1329"/>
      <c r="BX44" s="1329"/>
      <c r="BY44" s="1329"/>
      <c r="BZ44" s="1329"/>
      <c r="CA44" s="1329"/>
      <c r="CB44" s="1329"/>
      <c r="CC44" s="1329"/>
      <c r="CD44" s="1329"/>
      <c r="CE44" s="1329"/>
      <c r="CF44" s="1329"/>
      <c r="CG44" s="1329"/>
      <c r="CH44" s="1329"/>
      <c r="CI44" s="1329"/>
      <c r="CJ44" s="1329"/>
      <c r="CK44" s="1329"/>
      <c r="CL44" s="1329"/>
      <c r="CM44" s="1329"/>
      <c r="CN44" s="1329"/>
      <c r="CO44" s="1329"/>
      <c r="CP44" s="1329"/>
      <c r="CQ44" s="1329"/>
      <c r="CR44" s="1329"/>
      <c r="CS44" s="1329"/>
      <c r="CT44" s="1329"/>
      <c r="CU44" s="1329"/>
      <c r="CV44" s="1329"/>
      <c r="CW44" s="1329"/>
      <c r="CX44" s="1329"/>
      <c r="CY44" s="1329"/>
      <c r="CZ44" s="1329"/>
      <c r="DA44" s="1329"/>
      <c r="DB44" s="1329"/>
      <c r="DC44" s="1330"/>
    </row>
    <row r="45" spans="2:109" x14ac:dyDescent="0.15">
      <c r="B45" s="395"/>
      <c r="AN45" s="1328"/>
      <c r="AO45" s="1329"/>
      <c r="AP45" s="1329"/>
      <c r="AQ45" s="1329"/>
      <c r="AR45" s="1329"/>
      <c r="AS45" s="1329"/>
      <c r="AT45" s="1329"/>
      <c r="AU45" s="1329"/>
      <c r="AV45" s="1329"/>
      <c r="AW45" s="1329"/>
      <c r="AX45" s="1329"/>
      <c r="AY45" s="1329"/>
      <c r="AZ45" s="1329"/>
      <c r="BA45" s="1329"/>
      <c r="BB45" s="1329"/>
      <c r="BC45" s="1329"/>
      <c r="BD45" s="1329"/>
      <c r="BE45" s="1329"/>
      <c r="BF45" s="1329"/>
      <c r="BG45" s="1329"/>
      <c r="BH45" s="1329"/>
      <c r="BI45" s="1329"/>
      <c r="BJ45" s="1329"/>
      <c r="BK45" s="1329"/>
      <c r="BL45" s="1329"/>
      <c r="BM45" s="1329"/>
      <c r="BN45" s="1329"/>
      <c r="BO45" s="1329"/>
      <c r="BP45" s="1329"/>
      <c r="BQ45" s="1329"/>
      <c r="BR45" s="1329"/>
      <c r="BS45" s="1329"/>
      <c r="BT45" s="1329"/>
      <c r="BU45" s="1329"/>
      <c r="BV45" s="1329"/>
      <c r="BW45" s="1329"/>
      <c r="BX45" s="1329"/>
      <c r="BY45" s="1329"/>
      <c r="BZ45" s="1329"/>
      <c r="CA45" s="1329"/>
      <c r="CB45" s="1329"/>
      <c r="CC45" s="1329"/>
      <c r="CD45" s="1329"/>
      <c r="CE45" s="1329"/>
      <c r="CF45" s="1329"/>
      <c r="CG45" s="1329"/>
      <c r="CH45" s="1329"/>
      <c r="CI45" s="1329"/>
      <c r="CJ45" s="1329"/>
      <c r="CK45" s="1329"/>
      <c r="CL45" s="1329"/>
      <c r="CM45" s="1329"/>
      <c r="CN45" s="1329"/>
      <c r="CO45" s="1329"/>
      <c r="CP45" s="1329"/>
      <c r="CQ45" s="1329"/>
      <c r="CR45" s="1329"/>
      <c r="CS45" s="1329"/>
      <c r="CT45" s="1329"/>
      <c r="CU45" s="1329"/>
      <c r="CV45" s="1329"/>
      <c r="CW45" s="1329"/>
      <c r="CX45" s="1329"/>
      <c r="CY45" s="1329"/>
      <c r="CZ45" s="1329"/>
      <c r="DA45" s="1329"/>
      <c r="DB45" s="1329"/>
      <c r="DC45" s="1330"/>
    </row>
    <row r="46" spans="2:109" x14ac:dyDescent="0.15">
      <c r="B46" s="395"/>
      <c r="AN46" s="1328"/>
      <c r="AO46" s="1329"/>
      <c r="AP46" s="1329"/>
      <c r="AQ46" s="1329"/>
      <c r="AR46" s="1329"/>
      <c r="AS46" s="1329"/>
      <c r="AT46" s="1329"/>
      <c r="AU46" s="1329"/>
      <c r="AV46" s="1329"/>
      <c r="AW46" s="1329"/>
      <c r="AX46" s="1329"/>
      <c r="AY46" s="1329"/>
      <c r="AZ46" s="1329"/>
      <c r="BA46" s="1329"/>
      <c r="BB46" s="1329"/>
      <c r="BC46" s="1329"/>
      <c r="BD46" s="1329"/>
      <c r="BE46" s="1329"/>
      <c r="BF46" s="1329"/>
      <c r="BG46" s="1329"/>
      <c r="BH46" s="1329"/>
      <c r="BI46" s="1329"/>
      <c r="BJ46" s="1329"/>
      <c r="BK46" s="1329"/>
      <c r="BL46" s="1329"/>
      <c r="BM46" s="1329"/>
      <c r="BN46" s="1329"/>
      <c r="BO46" s="1329"/>
      <c r="BP46" s="1329"/>
      <c r="BQ46" s="1329"/>
      <c r="BR46" s="1329"/>
      <c r="BS46" s="1329"/>
      <c r="BT46" s="1329"/>
      <c r="BU46" s="1329"/>
      <c r="BV46" s="1329"/>
      <c r="BW46" s="1329"/>
      <c r="BX46" s="1329"/>
      <c r="BY46" s="1329"/>
      <c r="BZ46" s="1329"/>
      <c r="CA46" s="1329"/>
      <c r="CB46" s="1329"/>
      <c r="CC46" s="1329"/>
      <c r="CD46" s="1329"/>
      <c r="CE46" s="1329"/>
      <c r="CF46" s="1329"/>
      <c r="CG46" s="1329"/>
      <c r="CH46" s="1329"/>
      <c r="CI46" s="1329"/>
      <c r="CJ46" s="1329"/>
      <c r="CK46" s="1329"/>
      <c r="CL46" s="1329"/>
      <c r="CM46" s="1329"/>
      <c r="CN46" s="1329"/>
      <c r="CO46" s="1329"/>
      <c r="CP46" s="1329"/>
      <c r="CQ46" s="1329"/>
      <c r="CR46" s="1329"/>
      <c r="CS46" s="1329"/>
      <c r="CT46" s="1329"/>
      <c r="CU46" s="1329"/>
      <c r="CV46" s="1329"/>
      <c r="CW46" s="1329"/>
      <c r="CX46" s="1329"/>
      <c r="CY46" s="1329"/>
      <c r="CZ46" s="1329"/>
      <c r="DA46" s="1329"/>
      <c r="DB46" s="1329"/>
      <c r="DC46" s="1330"/>
    </row>
    <row r="47" spans="2:109" x14ac:dyDescent="0.15">
      <c r="B47" s="395"/>
      <c r="AN47" s="1331"/>
      <c r="AO47" s="1332"/>
      <c r="AP47" s="1332"/>
      <c r="AQ47" s="1332"/>
      <c r="AR47" s="1332"/>
      <c r="AS47" s="1332"/>
      <c r="AT47" s="1332"/>
      <c r="AU47" s="1332"/>
      <c r="AV47" s="1332"/>
      <c r="AW47" s="1332"/>
      <c r="AX47" s="1332"/>
      <c r="AY47" s="1332"/>
      <c r="AZ47" s="1332"/>
      <c r="BA47" s="1332"/>
      <c r="BB47" s="1332"/>
      <c r="BC47" s="1332"/>
      <c r="BD47" s="1332"/>
      <c r="BE47" s="1332"/>
      <c r="BF47" s="1332"/>
      <c r="BG47" s="1332"/>
      <c r="BH47" s="1332"/>
      <c r="BI47" s="1332"/>
      <c r="BJ47" s="1332"/>
      <c r="BK47" s="1332"/>
      <c r="BL47" s="1332"/>
      <c r="BM47" s="1332"/>
      <c r="BN47" s="1332"/>
      <c r="BO47" s="1332"/>
      <c r="BP47" s="1332"/>
      <c r="BQ47" s="1332"/>
      <c r="BR47" s="1332"/>
      <c r="BS47" s="1332"/>
      <c r="BT47" s="1332"/>
      <c r="BU47" s="1332"/>
      <c r="BV47" s="1332"/>
      <c r="BW47" s="1332"/>
      <c r="BX47" s="1332"/>
      <c r="BY47" s="1332"/>
      <c r="BZ47" s="1332"/>
      <c r="CA47" s="1332"/>
      <c r="CB47" s="1332"/>
      <c r="CC47" s="1332"/>
      <c r="CD47" s="1332"/>
      <c r="CE47" s="1332"/>
      <c r="CF47" s="1332"/>
      <c r="CG47" s="1332"/>
      <c r="CH47" s="1332"/>
      <c r="CI47" s="1332"/>
      <c r="CJ47" s="1332"/>
      <c r="CK47" s="1332"/>
      <c r="CL47" s="1332"/>
      <c r="CM47" s="1332"/>
      <c r="CN47" s="1332"/>
      <c r="CO47" s="1332"/>
      <c r="CP47" s="1332"/>
      <c r="CQ47" s="1332"/>
      <c r="CR47" s="1332"/>
      <c r="CS47" s="1332"/>
      <c r="CT47" s="1332"/>
      <c r="CU47" s="1332"/>
      <c r="CV47" s="1332"/>
      <c r="CW47" s="1332"/>
      <c r="CX47" s="1332"/>
      <c r="CY47" s="1332"/>
      <c r="CZ47" s="1332"/>
      <c r="DA47" s="1332"/>
      <c r="DB47" s="1332"/>
      <c r="DC47" s="1333"/>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589</v>
      </c>
    </row>
    <row r="50" spans="1:109" x14ac:dyDescent="0.15">
      <c r="B50" s="395"/>
      <c r="G50" s="1318"/>
      <c r="H50" s="1318"/>
      <c r="I50" s="1318"/>
      <c r="J50" s="1318"/>
      <c r="K50" s="405"/>
      <c r="L50" s="405"/>
      <c r="M50" s="406"/>
      <c r="N50" s="406"/>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17" t="s">
        <v>544</v>
      </c>
      <c r="BQ50" s="1317"/>
      <c r="BR50" s="1317"/>
      <c r="BS50" s="1317"/>
      <c r="BT50" s="1317"/>
      <c r="BU50" s="1317"/>
      <c r="BV50" s="1317"/>
      <c r="BW50" s="1317"/>
      <c r="BX50" s="1317" t="s">
        <v>545</v>
      </c>
      <c r="BY50" s="1317"/>
      <c r="BZ50" s="1317"/>
      <c r="CA50" s="1317"/>
      <c r="CB50" s="1317"/>
      <c r="CC50" s="1317"/>
      <c r="CD50" s="1317"/>
      <c r="CE50" s="1317"/>
      <c r="CF50" s="1317" t="s">
        <v>546</v>
      </c>
      <c r="CG50" s="1317"/>
      <c r="CH50" s="1317"/>
      <c r="CI50" s="1317"/>
      <c r="CJ50" s="1317"/>
      <c r="CK50" s="1317"/>
      <c r="CL50" s="1317"/>
      <c r="CM50" s="1317"/>
      <c r="CN50" s="1317" t="s">
        <v>547</v>
      </c>
      <c r="CO50" s="1317"/>
      <c r="CP50" s="1317"/>
      <c r="CQ50" s="1317"/>
      <c r="CR50" s="1317"/>
      <c r="CS50" s="1317"/>
      <c r="CT50" s="1317"/>
      <c r="CU50" s="1317"/>
      <c r="CV50" s="1317" t="s">
        <v>548</v>
      </c>
      <c r="CW50" s="1317"/>
      <c r="CX50" s="1317"/>
      <c r="CY50" s="1317"/>
      <c r="CZ50" s="1317"/>
      <c r="DA50" s="1317"/>
      <c r="DB50" s="1317"/>
      <c r="DC50" s="1317"/>
    </row>
    <row r="51" spans="1:109" ht="13.5" customHeight="1" x14ac:dyDescent="0.15">
      <c r="B51" s="395"/>
      <c r="G51" s="1320"/>
      <c r="H51" s="1320"/>
      <c r="I51" s="1334"/>
      <c r="J51" s="1334"/>
      <c r="K51" s="1319"/>
      <c r="L51" s="1319"/>
      <c r="M51" s="1319"/>
      <c r="N51" s="1319"/>
      <c r="AM51" s="404"/>
      <c r="AN51" s="1315" t="s">
        <v>590</v>
      </c>
      <c r="AO51" s="1315"/>
      <c r="AP51" s="1315"/>
      <c r="AQ51" s="1315"/>
      <c r="AR51" s="1315"/>
      <c r="AS51" s="1315"/>
      <c r="AT51" s="1315"/>
      <c r="AU51" s="1315"/>
      <c r="AV51" s="1315"/>
      <c r="AW51" s="1315"/>
      <c r="AX51" s="1315"/>
      <c r="AY51" s="1315"/>
      <c r="AZ51" s="1315"/>
      <c r="BA51" s="1315"/>
      <c r="BB51" s="1315" t="s">
        <v>591</v>
      </c>
      <c r="BC51" s="1315"/>
      <c r="BD51" s="1315"/>
      <c r="BE51" s="1315"/>
      <c r="BF51" s="1315"/>
      <c r="BG51" s="1315"/>
      <c r="BH51" s="1315"/>
      <c r="BI51" s="1315"/>
      <c r="BJ51" s="1315"/>
      <c r="BK51" s="1315"/>
      <c r="BL51" s="1315"/>
      <c r="BM51" s="1315"/>
      <c r="BN51" s="1315"/>
      <c r="BO51" s="1315"/>
      <c r="BP51" s="1324"/>
      <c r="BQ51" s="1312"/>
      <c r="BR51" s="1312"/>
      <c r="BS51" s="1312"/>
      <c r="BT51" s="1312"/>
      <c r="BU51" s="1312"/>
      <c r="BV51" s="1312"/>
      <c r="BW51" s="1312"/>
      <c r="BX51" s="1312">
        <v>64.599999999999994</v>
      </c>
      <c r="BY51" s="1312"/>
      <c r="BZ51" s="1312"/>
      <c r="CA51" s="1312"/>
      <c r="CB51" s="1312"/>
      <c r="CC51" s="1312"/>
      <c r="CD51" s="1312"/>
      <c r="CE51" s="1312"/>
      <c r="CF51" s="1312">
        <v>65.900000000000006</v>
      </c>
      <c r="CG51" s="1312"/>
      <c r="CH51" s="1312"/>
      <c r="CI51" s="1312"/>
      <c r="CJ51" s="1312"/>
      <c r="CK51" s="1312"/>
      <c r="CL51" s="1312"/>
      <c r="CM51" s="1312"/>
      <c r="CN51" s="1312">
        <v>63.3</v>
      </c>
      <c r="CO51" s="1312"/>
      <c r="CP51" s="1312"/>
      <c r="CQ51" s="1312"/>
      <c r="CR51" s="1312"/>
      <c r="CS51" s="1312"/>
      <c r="CT51" s="1312"/>
      <c r="CU51" s="1312"/>
      <c r="CV51" s="1312">
        <v>71.8</v>
      </c>
      <c r="CW51" s="1312"/>
      <c r="CX51" s="1312"/>
      <c r="CY51" s="1312"/>
      <c r="CZ51" s="1312"/>
      <c r="DA51" s="1312"/>
      <c r="DB51" s="1312"/>
      <c r="DC51" s="1312"/>
    </row>
    <row r="52" spans="1:109" x14ac:dyDescent="0.15">
      <c r="B52" s="395"/>
      <c r="G52" s="1320"/>
      <c r="H52" s="1320"/>
      <c r="I52" s="1334"/>
      <c r="J52" s="1334"/>
      <c r="K52" s="1319"/>
      <c r="L52" s="1319"/>
      <c r="M52" s="1319"/>
      <c r="N52" s="1319"/>
      <c r="AM52" s="404"/>
      <c r="AN52" s="1315"/>
      <c r="AO52" s="1315"/>
      <c r="AP52" s="1315"/>
      <c r="AQ52" s="1315"/>
      <c r="AR52" s="1315"/>
      <c r="AS52" s="1315"/>
      <c r="AT52" s="1315"/>
      <c r="AU52" s="1315"/>
      <c r="AV52" s="1315"/>
      <c r="AW52" s="1315"/>
      <c r="AX52" s="1315"/>
      <c r="AY52" s="1315"/>
      <c r="AZ52" s="1315"/>
      <c r="BA52" s="1315"/>
      <c r="BB52" s="1315"/>
      <c r="BC52" s="1315"/>
      <c r="BD52" s="1315"/>
      <c r="BE52" s="1315"/>
      <c r="BF52" s="1315"/>
      <c r="BG52" s="1315"/>
      <c r="BH52" s="1315"/>
      <c r="BI52" s="1315"/>
      <c r="BJ52" s="1315"/>
      <c r="BK52" s="1315"/>
      <c r="BL52" s="1315"/>
      <c r="BM52" s="1315"/>
      <c r="BN52" s="1315"/>
      <c r="BO52" s="1315"/>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403"/>
      <c r="B53" s="395"/>
      <c r="G53" s="1320"/>
      <c r="H53" s="1320"/>
      <c r="I53" s="1318"/>
      <c r="J53" s="1318"/>
      <c r="K53" s="1319"/>
      <c r="L53" s="1319"/>
      <c r="M53" s="1319"/>
      <c r="N53" s="1319"/>
      <c r="AM53" s="404"/>
      <c r="AN53" s="1315"/>
      <c r="AO53" s="1315"/>
      <c r="AP53" s="1315"/>
      <c r="AQ53" s="1315"/>
      <c r="AR53" s="1315"/>
      <c r="AS53" s="1315"/>
      <c r="AT53" s="1315"/>
      <c r="AU53" s="1315"/>
      <c r="AV53" s="1315"/>
      <c r="AW53" s="1315"/>
      <c r="AX53" s="1315"/>
      <c r="AY53" s="1315"/>
      <c r="AZ53" s="1315"/>
      <c r="BA53" s="1315"/>
      <c r="BB53" s="1315" t="s">
        <v>592</v>
      </c>
      <c r="BC53" s="1315"/>
      <c r="BD53" s="1315"/>
      <c r="BE53" s="1315"/>
      <c r="BF53" s="1315"/>
      <c r="BG53" s="1315"/>
      <c r="BH53" s="1315"/>
      <c r="BI53" s="1315"/>
      <c r="BJ53" s="1315"/>
      <c r="BK53" s="1315"/>
      <c r="BL53" s="1315"/>
      <c r="BM53" s="1315"/>
      <c r="BN53" s="1315"/>
      <c r="BO53" s="1315"/>
      <c r="BP53" s="1324"/>
      <c r="BQ53" s="1312"/>
      <c r="BR53" s="1312"/>
      <c r="BS53" s="1312"/>
      <c r="BT53" s="1312"/>
      <c r="BU53" s="1312"/>
      <c r="BV53" s="1312"/>
      <c r="BW53" s="1312"/>
      <c r="BX53" s="1312">
        <v>19.8</v>
      </c>
      <c r="BY53" s="1312"/>
      <c r="BZ53" s="1312"/>
      <c r="CA53" s="1312"/>
      <c r="CB53" s="1312"/>
      <c r="CC53" s="1312"/>
      <c r="CD53" s="1312"/>
      <c r="CE53" s="1312"/>
      <c r="CF53" s="1312">
        <v>51.8</v>
      </c>
      <c r="CG53" s="1312"/>
      <c r="CH53" s="1312"/>
      <c r="CI53" s="1312"/>
      <c r="CJ53" s="1312"/>
      <c r="CK53" s="1312"/>
      <c r="CL53" s="1312"/>
      <c r="CM53" s="1312"/>
      <c r="CN53" s="1312">
        <v>48.4</v>
      </c>
      <c r="CO53" s="1312"/>
      <c r="CP53" s="1312"/>
      <c r="CQ53" s="1312"/>
      <c r="CR53" s="1312"/>
      <c r="CS53" s="1312"/>
      <c r="CT53" s="1312"/>
      <c r="CU53" s="1312"/>
      <c r="CV53" s="1312">
        <v>52.7</v>
      </c>
      <c r="CW53" s="1312"/>
      <c r="CX53" s="1312"/>
      <c r="CY53" s="1312"/>
      <c r="CZ53" s="1312"/>
      <c r="DA53" s="1312"/>
      <c r="DB53" s="1312"/>
      <c r="DC53" s="1312"/>
    </row>
    <row r="54" spans="1:109" x14ac:dyDescent="0.15">
      <c r="A54" s="403"/>
      <c r="B54" s="395"/>
      <c r="G54" s="1320"/>
      <c r="H54" s="1320"/>
      <c r="I54" s="1318"/>
      <c r="J54" s="1318"/>
      <c r="K54" s="1319"/>
      <c r="L54" s="1319"/>
      <c r="M54" s="1319"/>
      <c r="N54" s="1319"/>
      <c r="AM54" s="404"/>
      <c r="AN54" s="1315"/>
      <c r="AO54" s="1315"/>
      <c r="AP54" s="1315"/>
      <c r="AQ54" s="1315"/>
      <c r="AR54" s="1315"/>
      <c r="AS54" s="1315"/>
      <c r="AT54" s="1315"/>
      <c r="AU54" s="1315"/>
      <c r="AV54" s="1315"/>
      <c r="AW54" s="1315"/>
      <c r="AX54" s="1315"/>
      <c r="AY54" s="1315"/>
      <c r="AZ54" s="1315"/>
      <c r="BA54" s="1315"/>
      <c r="BB54" s="1315"/>
      <c r="BC54" s="1315"/>
      <c r="BD54" s="1315"/>
      <c r="BE54" s="1315"/>
      <c r="BF54" s="1315"/>
      <c r="BG54" s="1315"/>
      <c r="BH54" s="1315"/>
      <c r="BI54" s="1315"/>
      <c r="BJ54" s="1315"/>
      <c r="BK54" s="1315"/>
      <c r="BL54" s="1315"/>
      <c r="BM54" s="1315"/>
      <c r="BN54" s="1315"/>
      <c r="BO54" s="1315"/>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403"/>
      <c r="B55" s="395"/>
      <c r="G55" s="1318"/>
      <c r="H55" s="1318"/>
      <c r="I55" s="1318"/>
      <c r="J55" s="1318"/>
      <c r="K55" s="1319"/>
      <c r="L55" s="1319"/>
      <c r="M55" s="1319"/>
      <c r="N55" s="1319"/>
      <c r="AN55" s="1317" t="s">
        <v>593</v>
      </c>
      <c r="AO55" s="1317"/>
      <c r="AP55" s="1317"/>
      <c r="AQ55" s="1317"/>
      <c r="AR55" s="1317"/>
      <c r="AS55" s="1317"/>
      <c r="AT55" s="1317"/>
      <c r="AU55" s="1317"/>
      <c r="AV55" s="1317"/>
      <c r="AW55" s="1317"/>
      <c r="AX55" s="1317"/>
      <c r="AY55" s="1317"/>
      <c r="AZ55" s="1317"/>
      <c r="BA55" s="1317"/>
      <c r="BB55" s="1315" t="s">
        <v>591</v>
      </c>
      <c r="BC55" s="1315"/>
      <c r="BD55" s="1315"/>
      <c r="BE55" s="1315"/>
      <c r="BF55" s="1315"/>
      <c r="BG55" s="1315"/>
      <c r="BH55" s="1315"/>
      <c r="BI55" s="1315"/>
      <c r="BJ55" s="1315"/>
      <c r="BK55" s="1315"/>
      <c r="BL55" s="1315"/>
      <c r="BM55" s="1315"/>
      <c r="BN55" s="1315"/>
      <c r="BO55" s="1315"/>
      <c r="BP55" s="1324"/>
      <c r="BQ55" s="1312"/>
      <c r="BR55" s="1312"/>
      <c r="BS55" s="1312"/>
      <c r="BT55" s="1312"/>
      <c r="BU55" s="1312"/>
      <c r="BV55" s="1312"/>
      <c r="BW55" s="1312"/>
      <c r="BX55" s="1312">
        <v>0</v>
      </c>
      <c r="BY55" s="1312"/>
      <c r="BZ55" s="1312"/>
      <c r="CA55" s="1312"/>
      <c r="CB55" s="1312"/>
      <c r="CC55" s="1312"/>
      <c r="CD55" s="1312"/>
      <c r="CE55" s="1312"/>
      <c r="CF55" s="1312">
        <v>0</v>
      </c>
      <c r="CG55" s="1312"/>
      <c r="CH55" s="1312"/>
      <c r="CI55" s="1312"/>
      <c r="CJ55" s="1312"/>
      <c r="CK55" s="1312"/>
      <c r="CL55" s="1312"/>
      <c r="CM55" s="1312"/>
      <c r="CN55" s="1312">
        <v>0</v>
      </c>
      <c r="CO55" s="1312"/>
      <c r="CP55" s="1312"/>
      <c r="CQ55" s="1312"/>
      <c r="CR55" s="1312"/>
      <c r="CS55" s="1312"/>
      <c r="CT55" s="1312"/>
      <c r="CU55" s="1312"/>
      <c r="CV55" s="1312">
        <v>0</v>
      </c>
      <c r="CW55" s="1312"/>
      <c r="CX55" s="1312"/>
      <c r="CY55" s="1312"/>
      <c r="CZ55" s="1312"/>
      <c r="DA55" s="1312"/>
      <c r="DB55" s="1312"/>
      <c r="DC55" s="1312"/>
    </row>
    <row r="56" spans="1:109" x14ac:dyDescent="0.15">
      <c r="A56" s="403"/>
      <c r="B56" s="395"/>
      <c r="G56" s="1318"/>
      <c r="H56" s="1318"/>
      <c r="I56" s="1318"/>
      <c r="J56" s="1318"/>
      <c r="K56" s="1319"/>
      <c r="L56" s="1319"/>
      <c r="M56" s="1319"/>
      <c r="N56" s="1319"/>
      <c r="AN56" s="1317"/>
      <c r="AO56" s="1317"/>
      <c r="AP56" s="1317"/>
      <c r="AQ56" s="1317"/>
      <c r="AR56" s="1317"/>
      <c r="AS56" s="1317"/>
      <c r="AT56" s="1317"/>
      <c r="AU56" s="1317"/>
      <c r="AV56" s="1317"/>
      <c r="AW56" s="1317"/>
      <c r="AX56" s="1317"/>
      <c r="AY56" s="1317"/>
      <c r="AZ56" s="1317"/>
      <c r="BA56" s="1317"/>
      <c r="BB56" s="1315"/>
      <c r="BC56" s="1315"/>
      <c r="BD56" s="1315"/>
      <c r="BE56" s="1315"/>
      <c r="BF56" s="1315"/>
      <c r="BG56" s="1315"/>
      <c r="BH56" s="1315"/>
      <c r="BI56" s="1315"/>
      <c r="BJ56" s="1315"/>
      <c r="BK56" s="1315"/>
      <c r="BL56" s="1315"/>
      <c r="BM56" s="1315"/>
      <c r="BN56" s="1315"/>
      <c r="BO56" s="1315"/>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403" customFormat="1" x14ac:dyDescent="0.15">
      <c r="B57" s="407"/>
      <c r="G57" s="1318"/>
      <c r="H57" s="1318"/>
      <c r="I57" s="1313"/>
      <c r="J57" s="1313"/>
      <c r="K57" s="1319"/>
      <c r="L57" s="1319"/>
      <c r="M57" s="1319"/>
      <c r="N57" s="1319"/>
      <c r="AM57" s="388"/>
      <c r="AN57" s="1317"/>
      <c r="AO57" s="1317"/>
      <c r="AP57" s="1317"/>
      <c r="AQ57" s="1317"/>
      <c r="AR57" s="1317"/>
      <c r="AS57" s="1317"/>
      <c r="AT57" s="1317"/>
      <c r="AU57" s="1317"/>
      <c r="AV57" s="1317"/>
      <c r="AW57" s="1317"/>
      <c r="AX57" s="1317"/>
      <c r="AY57" s="1317"/>
      <c r="AZ57" s="1317"/>
      <c r="BA57" s="1317"/>
      <c r="BB57" s="1315" t="s">
        <v>592</v>
      </c>
      <c r="BC57" s="1315"/>
      <c r="BD57" s="1315"/>
      <c r="BE57" s="1315"/>
      <c r="BF57" s="1315"/>
      <c r="BG57" s="1315"/>
      <c r="BH57" s="1315"/>
      <c r="BI57" s="1315"/>
      <c r="BJ57" s="1315"/>
      <c r="BK57" s="1315"/>
      <c r="BL57" s="1315"/>
      <c r="BM57" s="1315"/>
      <c r="BN57" s="1315"/>
      <c r="BO57" s="1315"/>
      <c r="BP57" s="1324"/>
      <c r="BQ57" s="1312"/>
      <c r="BR57" s="1312"/>
      <c r="BS57" s="1312"/>
      <c r="BT57" s="1312"/>
      <c r="BU57" s="1312"/>
      <c r="BV57" s="1312"/>
      <c r="BW57" s="1312"/>
      <c r="BX57" s="1312">
        <v>56.3</v>
      </c>
      <c r="BY57" s="1312"/>
      <c r="BZ57" s="1312"/>
      <c r="CA57" s="1312"/>
      <c r="CB57" s="1312"/>
      <c r="CC57" s="1312"/>
      <c r="CD57" s="1312"/>
      <c r="CE57" s="1312"/>
      <c r="CF57" s="1312">
        <v>58.3</v>
      </c>
      <c r="CG57" s="1312"/>
      <c r="CH57" s="1312"/>
      <c r="CI57" s="1312"/>
      <c r="CJ57" s="1312"/>
      <c r="CK57" s="1312"/>
      <c r="CL57" s="1312"/>
      <c r="CM57" s="1312"/>
      <c r="CN57" s="1312">
        <v>60.2</v>
      </c>
      <c r="CO57" s="1312"/>
      <c r="CP57" s="1312"/>
      <c r="CQ57" s="1312"/>
      <c r="CR57" s="1312"/>
      <c r="CS57" s="1312"/>
      <c r="CT57" s="1312"/>
      <c r="CU57" s="1312"/>
      <c r="CV57" s="1312">
        <v>59.9</v>
      </c>
      <c r="CW57" s="1312"/>
      <c r="CX57" s="1312"/>
      <c r="CY57" s="1312"/>
      <c r="CZ57" s="1312"/>
      <c r="DA57" s="1312"/>
      <c r="DB57" s="1312"/>
      <c r="DC57" s="1312"/>
      <c r="DD57" s="408"/>
      <c r="DE57" s="407"/>
    </row>
    <row r="58" spans="1:109" s="403" customFormat="1" x14ac:dyDescent="0.15">
      <c r="A58" s="388"/>
      <c r="B58" s="407"/>
      <c r="G58" s="1318"/>
      <c r="H58" s="1318"/>
      <c r="I58" s="1313"/>
      <c r="J58" s="1313"/>
      <c r="K58" s="1319"/>
      <c r="L58" s="1319"/>
      <c r="M58" s="1319"/>
      <c r="N58" s="1319"/>
      <c r="AM58" s="388"/>
      <c r="AN58" s="1317"/>
      <c r="AO58" s="1317"/>
      <c r="AP58" s="1317"/>
      <c r="AQ58" s="1317"/>
      <c r="AR58" s="1317"/>
      <c r="AS58" s="1317"/>
      <c r="AT58" s="1317"/>
      <c r="AU58" s="1317"/>
      <c r="AV58" s="1317"/>
      <c r="AW58" s="1317"/>
      <c r="AX58" s="1317"/>
      <c r="AY58" s="1317"/>
      <c r="AZ58" s="1317"/>
      <c r="BA58" s="1317"/>
      <c r="BB58" s="1315"/>
      <c r="BC58" s="1315"/>
      <c r="BD58" s="1315"/>
      <c r="BE58" s="1315"/>
      <c r="BF58" s="1315"/>
      <c r="BG58" s="1315"/>
      <c r="BH58" s="1315"/>
      <c r="BI58" s="1315"/>
      <c r="BJ58" s="1315"/>
      <c r="BK58" s="1315"/>
      <c r="BL58" s="1315"/>
      <c r="BM58" s="1315"/>
      <c r="BN58" s="1315"/>
      <c r="BO58" s="1315"/>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594</v>
      </c>
    </row>
    <row r="64" spans="1:109" x14ac:dyDescent="0.15">
      <c r="B64" s="395"/>
      <c r="G64" s="402"/>
      <c r="I64" s="415"/>
      <c r="J64" s="415"/>
      <c r="K64" s="415"/>
      <c r="L64" s="415"/>
      <c r="M64" s="415"/>
      <c r="N64" s="416"/>
      <c r="AM64" s="402"/>
      <c r="AN64" s="402" t="s">
        <v>587</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5" t="s">
        <v>595</v>
      </c>
      <c r="AO65" s="1326"/>
      <c r="AP65" s="1326"/>
      <c r="AQ65" s="1326"/>
      <c r="AR65" s="1326"/>
      <c r="AS65" s="1326"/>
      <c r="AT65" s="1326"/>
      <c r="AU65" s="1326"/>
      <c r="AV65" s="1326"/>
      <c r="AW65" s="1326"/>
      <c r="AX65" s="1326"/>
      <c r="AY65" s="1326"/>
      <c r="AZ65" s="1326"/>
      <c r="BA65" s="1326"/>
      <c r="BB65" s="1326"/>
      <c r="BC65" s="1326"/>
      <c r="BD65" s="1326"/>
      <c r="BE65" s="1326"/>
      <c r="BF65" s="1326"/>
      <c r="BG65" s="1326"/>
      <c r="BH65" s="1326"/>
      <c r="BI65" s="1326"/>
      <c r="BJ65" s="1326"/>
      <c r="BK65" s="1326"/>
      <c r="BL65" s="1326"/>
      <c r="BM65" s="1326"/>
      <c r="BN65" s="1326"/>
      <c r="BO65" s="1326"/>
      <c r="BP65" s="1326"/>
      <c r="BQ65" s="1326"/>
      <c r="BR65" s="1326"/>
      <c r="BS65" s="1326"/>
      <c r="BT65" s="1326"/>
      <c r="BU65" s="1326"/>
      <c r="BV65" s="1326"/>
      <c r="BW65" s="1326"/>
      <c r="BX65" s="1326"/>
      <c r="BY65" s="1326"/>
      <c r="BZ65" s="1326"/>
      <c r="CA65" s="1326"/>
      <c r="CB65" s="1326"/>
      <c r="CC65" s="1326"/>
      <c r="CD65" s="1326"/>
      <c r="CE65" s="1326"/>
      <c r="CF65" s="1326"/>
      <c r="CG65" s="1326"/>
      <c r="CH65" s="1326"/>
      <c r="CI65" s="1326"/>
      <c r="CJ65" s="1326"/>
      <c r="CK65" s="1326"/>
      <c r="CL65" s="1326"/>
      <c r="CM65" s="1326"/>
      <c r="CN65" s="1326"/>
      <c r="CO65" s="1326"/>
      <c r="CP65" s="1326"/>
      <c r="CQ65" s="1326"/>
      <c r="CR65" s="1326"/>
      <c r="CS65" s="1326"/>
      <c r="CT65" s="1326"/>
      <c r="CU65" s="1326"/>
      <c r="CV65" s="1326"/>
      <c r="CW65" s="1326"/>
      <c r="CX65" s="1326"/>
      <c r="CY65" s="1326"/>
      <c r="CZ65" s="1326"/>
      <c r="DA65" s="1326"/>
      <c r="DB65" s="1326"/>
      <c r="DC65" s="1327"/>
    </row>
    <row r="66" spans="2:107" x14ac:dyDescent="0.15">
      <c r="B66" s="395"/>
      <c r="AN66" s="1328"/>
      <c r="AO66" s="1329"/>
      <c r="AP66" s="1329"/>
      <c r="AQ66" s="1329"/>
      <c r="AR66" s="1329"/>
      <c r="AS66" s="1329"/>
      <c r="AT66" s="1329"/>
      <c r="AU66" s="1329"/>
      <c r="AV66" s="1329"/>
      <c r="AW66" s="1329"/>
      <c r="AX66" s="1329"/>
      <c r="AY66" s="1329"/>
      <c r="AZ66" s="1329"/>
      <c r="BA66" s="1329"/>
      <c r="BB66" s="1329"/>
      <c r="BC66" s="1329"/>
      <c r="BD66" s="1329"/>
      <c r="BE66" s="1329"/>
      <c r="BF66" s="1329"/>
      <c r="BG66" s="1329"/>
      <c r="BH66" s="1329"/>
      <c r="BI66" s="1329"/>
      <c r="BJ66" s="1329"/>
      <c r="BK66" s="1329"/>
      <c r="BL66" s="1329"/>
      <c r="BM66" s="1329"/>
      <c r="BN66" s="1329"/>
      <c r="BO66" s="1329"/>
      <c r="BP66" s="1329"/>
      <c r="BQ66" s="1329"/>
      <c r="BR66" s="1329"/>
      <c r="BS66" s="1329"/>
      <c r="BT66" s="1329"/>
      <c r="BU66" s="1329"/>
      <c r="BV66" s="1329"/>
      <c r="BW66" s="1329"/>
      <c r="BX66" s="1329"/>
      <c r="BY66" s="1329"/>
      <c r="BZ66" s="1329"/>
      <c r="CA66" s="1329"/>
      <c r="CB66" s="1329"/>
      <c r="CC66" s="1329"/>
      <c r="CD66" s="1329"/>
      <c r="CE66" s="1329"/>
      <c r="CF66" s="1329"/>
      <c r="CG66" s="1329"/>
      <c r="CH66" s="1329"/>
      <c r="CI66" s="1329"/>
      <c r="CJ66" s="1329"/>
      <c r="CK66" s="1329"/>
      <c r="CL66" s="1329"/>
      <c r="CM66" s="1329"/>
      <c r="CN66" s="1329"/>
      <c r="CO66" s="1329"/>
      <c r="CP66" s="1329"/>
      <c r="CQ66" s="1329"/>
      <c r="CR66" s="1329"/>
      <c r="CS66" s="1329"/>
      <c r="CT66" s="1329"/>
      <c r="CU66" s="1329"/>
      <c r="CV66" s="1329"/>
      <c r="CW66" s="1329"/>
      <c r="CX66" s="1329"/>
      <c r="CY66" s="1329"/>
      <c r="CZ66" s="1329"/>
      <c r="DA66" s="1329"/>
      <c r="DB66" s="1329"/>
      <c r="DC66" s="1330"/>
    </row>
    <row r="67" spans="2:107" x14ac:dyDescent="0.15">
      <c r="B67" s="395"/>
      <c r="AN67" s="1328"/>
      <c r="AO67" s="1329"/>
      <c r="AP67" s="1329"/>
      <c r="AQ67" s="1329"/>
      <c r="AR67" s="1329"/>
      <c r="AS67" s="1329"/>
      <c r="AT67" s="1329"/>
      <c r="AU67" s="1329"/>
      <c r="AV67" s="1329"/>
      <c r="AW67" s="1329"/>
      <c r="AX67" s="1329"/>
      <c r="AY67" s="1329"/>
      <c r="AZ67" s="1329"/>
      <c r="BA67" s="1329"/>
      <c r="BB67" s="1329"/>
      <c r="BC67" s="1329"/>
      <c r="BD67" s="1329"/>
      <c r="BE67" s="1329"/>
      <c r="BF67" s="1329"/>
      <c r="BG67" s="1329"/>
      <c r="BH67" s="1329"/>
      <c r="BI67" s="1329"/>
      <c r="BJ67" s="1329"/>
      <c r="BK67" s="1329"/>
      <c r="BL67" s="1329"/>
      <c r="BM67" s="1329"/>
      <c r="BN67" s="1329"/>
      <c r="BO67" s="1329"/>
      <c r="BP67" s="1329"/>
      <c r="BQ67" s="1329"/>
      <c r="BR67" s="1329"/>
      <c r="BS67" s="1329"/>
      <c r="BT67" s="1329"/>
      <c r="BU67" s="1329"/>
      <c r="BV67" s="1329"/>
      <c r="BW67" s="1329"/>
      <c r="BX67" s="1329"/>
      <c r="BY67" s="1329"/>
      <c r="BZ67" s="1329"/>
      <c r="CA67" s="1329"/>
      <c r="CB67" s="1329"/>
      <c r="CC67" s="1329"/>
      <c r="CD67" s="1329"/>
      <c r="CE67" s="1329"/>
      <c r="CF67" s="1329"/>
      <c r="CG67" s="1329"/>
      <c r="CH67" s="1329"/>
      <c r="CI67" s="1329"/>
      <c r="CJ67" s="1329"/>
      <c r="CK67" s="1329"/>
      <c r="CL67" s="1329"/>
      <c r="CM67" s="1329"/>
      <c r="CN67" s="1329"/>
      <c r="CO67" s="1329"/>
      <c r="CP67" s="1329"/>
      <c r="CQ67" s="1329"/>
      <c r="CR67" s="1329"/>
      <c r="CS67" s="1329"/>
      <c r="CT67" s="1329"/>
      <c r="CU67" s="1329"/>
      <c r="CV67" s="1329"/>
      <c r="CW67" s="1329"/>
      <c r="CX67" s="1329"/>
      <c r="CY67" s="1329"/>
      <c r="CZ67" s="1329"/>
      <c r="DA67" s="1329"/>
      <c r="DB67" s="1329"/>
      <c r="DC67" s="1330"/>
    </row>
    <row r="68" spans="2:107" x14ac:dyDescent="0.15">
      <c r="B68" s="395"/>
      <c r="AN68" s="1328"/>
      <c r="AO68" s="1329"/>
      <c r="AP68" s="1329"/>
      <c r="AQ68" s="1329"/>
      <c r="AR68" s="1329"/>
      <c r="AS68" s="1329"/>
      <c r="AT68" s="1329"/>
      <c r="AU68" s="1329"/>
      <c r="AV68" s="1329"/>
      <c r="AW68" s="1329"/>
      <c r="AX68" s="1329"/>
      <c r="AY68" s="1329"/>
      <c r="AZ68" s="1329"/>
      <c r="BA68" s="1329"/>
      <c r="BB68" s="1329"/>
      <c r="BC68" s="1329"/>
      <c r="BD68" s="1329"/>
      <c r="BE68" s="1329"/>
      <c r="BF68" s="1329"/>
      <c r="BG68" s="1329"/>
      <c r="BH68" s="1329"/>
      <c r="BI68" s="1329"/>
      <c r="BJ68" s="1329"/>
      <c r="BK68" s="1329"/>
      <c r="BL68" s="1329"/>
      <c r="BM68" s="1329"/>
      <c r="BN68" s="1329"/>
      <c r="BO68" s="1329"/>
      <c r="BP68" s="1329"/>
      <c r="BQ68" s="1329"/>
      <c r="BR68" s="1329"/>
      <c r="BS68" s="1329"/>
      <c r="BT68" s="1329"/>
      <c r="BU68" s="1329"/>
      <c r="BV68" s="1329"/>
      <c r="BW68" s="1329"/>
      <c r="BX68" s="1329"/>
      <c r="BY68" s="1329"/>
      <c r="BZ68" s="1329"/>
      <c r="CA68" s="1329"/>
      <c r="CB68" s="1329"/>
      <c r="CC68" s="1329"/>
      <c r="CD68" s="1329"/>
      <c r="CE68" s="1329"/>
      <c r="CF68" s="1329"/>
      <c r="CG68" s="1329"/>
      <c r="CH68" s="1329"/>
      <c r="CI68" s="1329"/>
      <c r="CJ68" s="1329"/>
      <c r="CK68" s="1329"/>
      <c r="CL68" s="1329"/>
      <c r="CM68" s="1329"/>
      <c r="CN68" s="1329"/>
      <c r="CO68" s="1329"/>
      <c r="CP68" s="1329"/>
      <c r="CQ68" s="1329"/>
      <c r="CR68" s="1329"/>
      <c r="CS68" s="1329"/>
      <c r="CT68" s="1329"/>
      <c r="CU68" s="1329"/>
      <c r="CV68" s="1329"/>
      <c r="CW68" s="1329"/>
      <c r="CX68" s="1329"/>
      <c r="CY68" s="1329"/>
      <c r="CZ68" s="1329"/>
      <c r="DA68" s="1329"/>
      <c r="DB68" s="1329"/>
      <c r="DC68" s="1330"/>
    </row>
    <row r="69" spans="2:107" x14ac:dyDescent="0.15">
      <c r="B69" s="395"/>
      <c r="AN69" s="1331"/>
      <c r="AO69" s="1332"/>
      <c r="AP69" s="1332"/>
      <c r="AQ69" s="1332"/>
      <c r="AR69" s="1332"/>
      <c r="AS69" s="1332"/>
      <c r="AT69" s="1332"/>
      <c r="AU69" s="1332"/>
      <c r="AV69" s="1332"/>
      <c r="AW69" s="1332"/>
      <c r="AX69" s="1332"/>
      <c r="AY69" s="1332"/>
      <c r="AZ69" s="1332"/>
      <c r="BA69" s="1332"/>
      <c r="BB69" s="1332"/>
      <c r="BC69" s="1332"/>
      <c r="BD69" s="1332"/>
      <c r="BE69" s="1332"/>
      <c r="BF69" s="1332"/>
      <c r="BG69" s="1332"/>
      <c r="BH69" s="1332"/>
      <c r="BI69" s="1332"/>
      <c r="BJ69" s="1332"/>
      <c r="BK69" s="1332"/>
      <c r="BL69" s="1332"/>
      <c r="BM69" s="1332"/>
      <c r="BN69" s="1332"/>
      <c r="BO69" s="1332"/>
      <c r="BP69" s="1332"/>
      <c r="BQ69" s="1332"/>
      <c r="BR69" s="1332"/>
      <c r="BS69" s="1332"/>
      <c r="BT69" s="1332"/>
      <c r="BU69" s="1332"/>
      <c r="BV69" s="1332"/>
      <c r="BW69" s="1332"/>
      <c r="BX69" s="1332"/>
      <c r="BY69" s="1332"/>
      <c r="BZ69" s="1332"/>
      <c r="CA69" s="1332"/>
      <c r="CB69" s="1332"/>
      <c r="CC69" s="1332"/>
      <c r="CD69" s="1332"/>
      <c r="CE69" s="1332"/>
      <c r="CF69" s="1332"/>
      <c r="CG69" s="1332"/>
      <c r="CH69" s="1332"/>
      <c r="CI69" s="1332"/>
      <c r="CJ69" s="1332"/>
      <c r="CK69" s="1332"/>
      <c r="CL69" s="1332"/>
      <c r="CM69" s="1332"/>
      <c r="CN69" s="1332"/>
      <c r="CO69" s="1332"/>
      <c r="CP69" s="1332"/>
      <c r="CQ69" s="1332"/>
      <c r="CR69" s="1332"/>
      <c r="CS69" s="1332"/>
      <c r="CT69" s="1332"/>
      <c r="CU69" s="1332"/>
      <c r="CV69" s="1332"/>
      <c r="CW69" s="1332"/>
      <c r="CX69" s="1332"/>
      <c r="CY69" s="1332"/>
      <c r="CZ69" s="1332"/>
      <c r="DA69" s="1332"/>
      <c r="DB69" s="1332"/>
      <c r="DC69" s="1333"/>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589</v>
      </c>
    </row>
    <row r="72" spans="2:107" x14ac:dyDescent="0.15">
      <c r="B72" s="395"/>
      <c r="G72" s="1318"/>
      <c r="H72" s="1318"/>
      <c r="I72" s="1318"/>
      <c r="J72" s="1318"/>
      <c r="K72" s="405"/>
      <c r="L72" s="405"/>
      <c r="M72" s="406"/>
      <c r="N72" s="406"/>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17" t="s">
        <v>544</v>
      </c>
      <c r="BQ72" s="1317"/>
      <c r="BR72" s="1317"/>
      <c r="BS72" s="1317"/>
      <c r="BT72" s="1317"/>
      <c r="BU72" s="1317"/>
      <c r="BV72" s="1317"/>
      <c r="BW72" s="1317"/>
      <c r="BX72" s="1317" t="s">
        <v>545</v>
      </c>
      <c r="BY72" s="1317"/>
      <c r="BZ72" s="1317"/>
      <c r="CA72" s="1317"/>
      <c r="CB72" s="1317"/>
      <c r="CC72" s="1317"/>
      <c r="CD72" s="1317"/>
      <c r="CE72" s="1317"/>
      <c r="CF72" s="1317" t="s">
        <v>546</v>
      </c>
      <c r="CG72" s="1317"/>
      <c r="CH72" s="1317"/>
      <c r="CI72" s="1317"/>
      <c r="CJ72" s="1317"/>
      <c r="CK72" s="1317"/>
      <c r="CL72" s="1317"/>
      <c r="CM72" s="1317"/>
      <c r="CN72" s="1317" t="s">
        <v>547</v>
      </c>
      <c r="CO72" s="1317"/>
      <c r="CP72" s="1317"/>
      <c r="CQ72" s="1317"/>
      <c r="CR72" s="1317"/>
      <c r="CS72" s="1317"/>
      <c r="CT72" s="1317"/>
      <c r="CU72" s="1317"/>
      <c r="CV72" s="1317" t="s">
        <v>548</v>
      </c>
      <c r="CW72" s="1317"/>
      <c r="CX72" s="1317"/>
      <c r="CY72" s="1317"/>
      <c r="CZ72" s="1317"/>
      <c r="DA72" s="1317"/>
      <c r="DB72" s="1317"/>
      <c r="DC72" s="1317"/>
    </row>
    <row r="73" spans="2:107" x14ac:dyDescent="0.15">
      <c r="B73" s="395"/>
      <c r="G73" s="1320"/>
      <c r="H73" s="1320"/>
      <c r="I73" s="1320"/>
      <c r="J73" s="1320"/>
      <c r="K73" s="1316"/>
      <c r="L73" s="1316"/>
      <c r="M73" s="1316"/>
      <c r="N73" s="1316"/>
      <c r="AM73" s="404"/>
      <c r="AN73" s="1315" t="s">
        <v>590</v>
      </c>
      <c r="AO73" s="1315"/>
      <c r="AP73" s="1315"/>
      <c r="AQ73" s="1315"/>
      <c r="AR73" s="1315"/>
      <c r="AS73" s="1315"/>
      <c r="AT73" s="1315"/>
      <c r="AU73" s="1315"/>
      <c r="AV73" s="1315"/>
      <c r="AW73" s="1315"/>
      <c r="AX73" s="1315"/>
      <c r="AY73" s="1315"/>
      <c r="AZ73" s="1315"/>
      <c r="BA73" s="1315"/>
      <c r="BB73" s="1315" t="s">
        <v>591</v>
      </c>
      <c r="BC73" s="1315"/>
      <c r="BD73" s="1315"/>
      <c r="BE73" s="1315"/>
      <c r="BF73" s="1315"/>
      <c r="BG73" s="1315"/>
      <c r="BH73" s="1315"/>
      <c r="BI73" s="1315"/>
      <c r="BJ73" s="1315"/>
      <c r="BK73" s="1315"/>
      <c r="BL73" s="1315"/>
      <c r="BM73" s="1315"/>
      <c r="BN73" s="1315"/>
      <c r="BO73" s="1315"/>
      <c r="BP73" s="1312">
        <v>71.099999999999994</v>
      </c>
      <c r="BQ73" s="1312"/>
      <c r="BR73" s="1312"/>
      <c r="BS73" s="1312"/>
      <c r="BT73" s="1312"/>
      <c r="BU73" s="1312"/>
      <c r="BV73" s="1312"/>
      <c r="BW73" s="1312"/>
      <c r="BX73" s="1312">
        <v>64.599999999999994</v>
      </c>
      <c r="BY73" s="1312"/>
      <c r="BZ73" s="1312"/>
      <c r="CA73" s="1312"/>
      <c r="CB73" s="1312"/>
      <c r="CC73" s="1312"/>
      <c r="CD73" s="1312"/>
      <c r="CE73" s="1312"/>
      <c r="CF73" s="1312">
        <v>65.900000000000006</v>
      </c>
      <c r="CG73" s="1312"/>
      <c r="CH73" s="1312"/>
      <c r="CI73" s="1312"/>
      <c r="CJ73" s="1312"/>
      <c r="CK73" s="1312"/>
      <c r="CL73" s="1312"/>
      <c r="CM73" s="1312"/>
      <c r="CN73" s="1312">
        <v>63.3</v>
      </c>
      <c r="CO73" s="1312"/>
      <c r="CP73" s="1312"/>
      <c r="CQ73" s="1312"/>
      <c r="CR73" s="1312"/>
      <c r="CS73" s="1312"/>
      <c r="CT73" s="1312"/>
      <c r="CU73" s="1312"/>
      <c r="CV73" s="1312">
        <v>71.8</v>
      </c>
      <c r="CW73" s="1312"/>
      <c r="CX73" s="1312"/>
      <c r="CY73" s="1312"/>
      <c r="CZ73" s="1312"/>
      <c r="DA73" s="1312"/>
      <c r="DB73" s="1312"/>
      <c r="DC73" s="1312"/>
    </row>
    <row r="74" spans="2:107" x14ac:dyDescent="0.15">
      <c r="B74" s="395"/>
      <c r="G74" s="1320"/>
      <c r="H74" s="1320"/>
      <c r="I74" s="1320"/>
      <c r="J74" s="1320"/>
      <c r="K74" s="1316"/>
      <c r="L74" s="1316"/>
      <c r="M74" s="1316"/>
      <c r="N74" s="1316"/>
      <c r="AM74" s="404"/>
      <c r="AN74" s="1315"/>
      <c r="AO74" s="1315"/>
      <c r="AP74" s="1315"/>
      <c r="AQ74" s="1315"/>
      <c r="AR74" s="1315"/>
      <c r="AS74" s="1315"/>
      <c r="AT74" s="1315"/>
      <c r="AU74" s="1315"/>
      <c r="AV74" s="1315"/>
      <c r="AW74" s="1315"/>
      <c r="AX74" s="1315"/>
      <c r="AY74" s="1315"/>
      <c r="AZ74" s="1315"/>
      <c r="BA74" s="1315"/>
      <c r="BB74" s="1315"/>
      <c r="BC74" s="1315"/>
      <c r="BD74" s="1315"/>
      <c r="BE74" s="1315"/>
      <c r="BF74" s="1315"/>
      <c r="BG74" s="1315"/>
      <c r="BH74" s="1315"/>
      <c r="BI74" s="1315"/>
      <c r="BJ74" s="1315"/>
      <c r="BK74" s="1315"/>
      <c r="BL74" s="1315"/>
      <c r="BM74" s="1315"/>
      <c r="BN74" s="1315"/>
      <c r="BO74" s="1315"/>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395"/>
      <c r="G75" s="1320"/>
      <c r="H75" s="1320"/>
      <c r="I75" s="1318"/>
      <c r="J75" s="1318"/>
      <c r="K75" s="1319"/>
      <c r="L75" s="1319"/>
      <c r="M75" s="1319"/>
      <c r="N75" s="1319"/>
      <c r="AM75" s="404"/>
      <c r="AN75" s="1315"/>
      <c r="AO75" s="1315"/>
      <c r="AP75" s="1315"/>
      <c r="AQ75" s="1315"/>
      <c r="AR75" s="1315"/>
      <c r="AS75" s="1315"/>
      <c r="AT75" s="1315"/>
      <c r="AU75" s="1315"/>
      <c r="AV75" s="1315"/>
      <c r="AW75" s="1315"/>
      <c r="AX75" s="1315"/>
      <c r="AY75" s="1315"/>
      <c r="AZ75" s="1315"/>
      <c r="BA75" s="1315"/>
      <c r="BB75" s="1315" t="s">
        <v>596</v>
      </c>
      <c r="BC75" s="1315"/>
      <c r="BD75" s="1315"/>
      <c r="BE75" s="1315"/>
      <c r="BF75" s="1315"/>
      <c r="BG75" s="1315"/>
      <c r="BH75" s="1315"/>
      <c r="BI75" s="1315"/>
      <c r="BJ75" s="1315"/>
      <c r="BK75" s="1315"/>
      <c r="BL75" s="1315"/>
      <c r="BM75" s="1315"/>
      <c r="BN75" s="1315"/>
      <c r="BO75" s="1315"/>
      <c r="BP75" s="1312">
        <v>12.6</v>
      </c>
      <c r="BQ75" s="1312"/>
      <c r="BR75" s="1312"/>
      <c r="BS75" s="1312"/>
      <c r="BT75" s="1312"/>
      <c r="BU75" s="1312"/>
      <c r="BV75" s="1312"/>
      <c r="BW75" s="1312"/>
      <c r="BX75" s="1312">
        <v>12.1</v>
      </c>
      <c r="BY75" s="1312"/>
      <c r="BZ75" s="1312"/>
      <c r="CA75" s="1312"/>
      <c r="CB75" s="1312"/>
      <c r="CC75" s="1312"/>
      <c r="CD75" s="1312"/>
      <c r="CE75" s="1312"/>
      <c r="CF75" s="1312">
        <v>11.8</v>
      </c>
      <c r="CG75" s="1312"/>
      <c r="CH75" s="1312"/>
      <c r="CI75" s="1312"/>
      <c r="CJ75" s="1312"/>
      <c r="CK75" s="1312"/>
      <c r="CL75" s="1312"/>
      <c r="CM75" s="1312"/>
      <c r="CN75" s="1312">
        <v>12.2</v>
      </c>
      <c r="CO75" s="1312"/>
      <c r="CP75" s="1312"/>
      <c r="CQ75" s="1312"/>
      <c r="CR75" s="1312"/>
      <c r="CS75" s="1312"/>
      <c r="CT75" s="1312"/>
      <c r="CU75" s="1312"/>
      <c r="CV75" s="1312">
        <v>12.2</v>
      </c>
      <c r="CW75" s="1312"/>
      <c r="CX75" s="1312"/>
      <c r="CY75" s="1312"/>
      <c r="CZ75" s="1312"/>
      <c r="DA75" s="1312"/>
      <c r="DB75" s="1312"/>
      <c r="DC75" s="1312"/>
    </row>
    <row r="76" spans="2:107" x14ac:dyDescent="0.15">
      <c r="B76" s="395"/>
      <c r="G76" s="1320"/>
      <c r="H76" s="1320"/>
      <c r="I76" s="1318"/>
      <c r="J76" s="1318"/>
      <c r="K76" s="1319"/>
      <c r="L76" s="1319"/>
      <c r="M76" s="1319"/>
      <c r="N76" s="1319"/>
      <c r="AM76" s="404"/>
      <c r="AN76" s="1315"/>
      <c r="AO76" s="1315"/>
      <c r="AP76" s="1315"/>
      <c r="AQ76" s="1315"/>
      <c r="AR76" s="1315"/>
      <c r="AS76" s="1315"/>
      <c r="AT76" s="1315"/>
      <c r="AU76" s="1315"/>
      <c r="AV76" s="1315"/>
      <c r="AW76" s="1315"/>
      <c r="AX76" s="1315"/>
      <c r="AY76" s="1315"/>
      <c r="AZ76" s="1315"/>
      <c r="BA76" s="1315"/>
      <c r="BB76" s="1315"/>
      <c r="BC76" s="1315"/>
      <c r="BD76" s="1315"/>
      <c r="BE76" s="1315"/>
      <c r="BF76" s="1315"/>
      <c r="BG76" s="1315"/>
      <c r="BH76" s="1315"/>
      <c r="BI76" s="1315"/>
      <c r="BJ76" s="1315"/>
      <c r="BK76" s="1315"/>
      <c r="BL76" s="1315"/>
      <c r="BM76" s="1315"/>
      <c r="BN76" s="1315"/>
      <c r="BO76" s="1315"/>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395"/>
      <c r="G77" s="1318"/>
      <c r="H77" s="1318"/>
      <c r="I77" s="1318"/>
      <c r="J77" s="1318"/>
      <c r="K77" s="1316"/>
      <c r="L77" s="1316"/>
      <c r="M77" s="1316"/>
      <c r="N77" s="1316"/>
      <c r="AN77" s="1317" t="s">
        <v>593</v>
      </c>
      <c r="AO77" s="1317"/>
      <c r="AP77" s="1317"/>
      <c r="AQ77" s="1317"/>
      <c r="AR77" s="1317"/>
      <c r="AS77" s="1317"/>
      <c r="AT77" s="1317"/>
      <c r="AU77" s="1317"/>
      <c r="AV77" s="1317"/>
      <c r="AW77" s="1317"/>
      <c r="AX77" s="1317"/>
      <c r="AY77" s="1317"/>
      <c r="AZ77" s="1317"/>
      <c r="BA77" s="1317"/>
      <c r="BB77" s="1315" t="s">
        <v>591</v>
      </c>
      <c r="BC77" s="1315"/>
      <c r="BD77" s="1315"/>
      <c r="BE77" s="1315"/>
      <c r="BF77" s="1315"/>
      <c r="BG77" s="1315"/>
      <c r="BH77" s="1315"/>
      <c r="BI77" s="1315"/>
      <c r="BJ77" s="1315"/>
      <c r="BK77" s="1315"/>
      <c r="BL77" s="1315"/>
      <c r="BM77" s="1315"/>
      <c r="BN77" s="1315"/>
      <c r="BO77" s="1315"/>
      <c r="BP77" s="1312">
        <v>0</v>
      </c>
      <c r="BQ77" s="1312"/>
      <c r="BR77" s="1312"/>
      <c r="BS77" s="1312"/>
      <c r="BT77" s="1312"/>
      <c r="BU77" s="1312"/>
      <c r="BV77" s="1312"/>
      <c r="BW77" s="1312"/>
      <c r="BX77" s="1312">
        <v>0</v>
      </c>
      <c r="BY77" s="1312"/>
      <c r="BZ77" s="1312"/>
      <c r="CA77" s="1312"/>
      <c r="CB77" s="1312"/>
      <c r="CC77" s="1312"/>
      <c r="CD77" s="1312"/>
      <c r="CE77" s="1312"/>
      <c r="CF77" s="1312">
        <v>0</v>
      </c>
      <c r="CG77" s="1312"/>
      <c r="CH77" s="1312"/>
      <c r="CI77" s="1312"/>
      <c r="CJ77" s="1312"/>
      <c r="CK77" s="1312"/>
      <c r="CL77" s="1312"/>
      <c r="CM77" s="1312"/>
      <c r="CN77" s="1312">
        <v>0</v>
      </c>
      <c r="CO77" s="1312"/>
      <c r="CP77" s="1312"/>
      <c r="CQ77" s="1312"/>
      <c r="CR77" s="1312"/>
      <c r="CS77" s="1312"/>
      <c r="CT77" s="1312"/>
      <c r="CU77" s="1312"/>
      <c r="CV77" s="1312">
        <v>0</v>
      </c>
      <c r="CW77" s="1312"/>
      <c r="CX77" s="1312"/>
      <c r="CY77" s="1312"/>
      <c r="CZ77" s="1312"/>
      <c r="DA77" s="1312"/>
      <c r="DB77" s="1312"/>
      <c r="DC77" s="1312"/>
    </row>
    <row r="78" spans="2:107" x14ac:dyDescent="0.15">
      <c r="B78" s="395"/>
      <c r="G78" s="1318"/>
      <c r="H78" s="1318"/>
      <c r="I78" s="1318"/>
      <c r="J78" s="1318"/>
      <c r="K78" s="1316"/>
      <c r="L78" s="1316"/>
      <c r="M78" s="1316"/>
      <c r="N78" s="1316"/>
      <c r="AN78" s="1317"/>
      <c r="AO78" s="1317"/>
      <c r="AP78" s="1317"/>
      <c r="AQ78" s="1317"/>
      <c r="AR78" s="1317"/>
      <c r="AS78" s="1317"/>
      <c r="AT78" s="1317"/>
      <c r="AU78" s="1317"/>
      <c r="AV78" s="1317"/>
      <c r="AW78" s="1317"/>
      <c r="AX78" s="1317"/>
      <c r="AY78" s="1317"/>
      <c r="AZ78" s="1317"/>
      <c r="BA78" s="1317"/>
      <c r="BB78" s="1315"/>
      <c r="BC78" s="1315"/>
      <c r="BD78" s="1315"/>
      <c r="BE78" s="1315"/>
      <c r="BF78" s="1315"/>
      <c r="BG78" s="1315"/>
      <c r="BH78" s="1315"/>
      <c r="BI78" s="1315"/>
      <c r="BJ78" s="1315"/>
      <c r="BK78" s="1315"/>
      <c r="BL78" s="1315"/>
      <c r="BM78" s="1315"/>
      <c r="BN78" s="1315"/>
      <c r="BO78" s="1315"/>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395"/>
      <c r="G79" s="1318"/>
      <c r="H79" s="1318"/>
      <c r="I79" s="1313"/>
      <c r="J79" s="1313"/>
      <c r="K79" s="1314"/>
      <c r="L79" s="1314"/>
      <c r="M79" s="1314"/>
      <c r="N79" s="1314"/>
      <c r="AN79" s="1317"/>
      <c r="AO79" s="1317"/>
      <c r="AP79" s="1317"/>
      <c r="AQ79" s="1317"/>
      <c r="AR79" s="1317"/>
      <c r="AS79" s="1317"/>
      <c r="AT79" s="1317"/>
      <c r="AU79" s="1317"/>
      <c r="AV79" s="1317"/>
      <c r="AW79" s="1317"/>
      <c r="AX79" s="1317"/>
      <c r="AY79" s="1317"/>
      <c r="AZ79" s="1317"/>
      <c r="BA79" s="1317"/>
      <c r="BB79" s="1315" t="s">
        <v>596</v>
      </c>
      <c r="BC79" s="1315"/>
      <c r="BD79" s="1315"/>
      <c r="BE79" s="1315"/>
      <c r="BF79" s="1315"/>
      <c r="BG79" s="1315"/>
      <c r="BH79" s="1315"/>
      <c r="BI79" s="1315"/>
      <c r="BJ79" s="1315"/>
      <c r="BK79" s="1315"/>
      <c r="BL79" s="1315"/>
      <c r="BM79" s="1315"/>
      <c r="BN79" s="1315"/>
      <c r="BO79" s="1315"/>
      <c r="BP79" s="1312">
        <v>8.6</v>
      </c>
      <c r="BQ79" s="1312"/>
      <c r="BR79" s="1312"/>
      <c r="BS79" s="1312"/>
      <c r="BT79" s="1312"/>
      <c r="BU79" s="1312"/>
      <c r="BV79" s="1312"/>
      <c r="BW79" s="1312"/>
      <c r="BX79" s="1312">
        <v>8.5</v>
      </c>
      <c r="BY79" s="1312"/>
      <c r="BZ79" s="1312"/>
      <c r="CA79" s="1312"/>
      <c r="CB79" s="1312"/>
      <c r="CC79" s="1312"/>
      <c r="CD79" s="1312"/>
      <c r="CE79" s="1312"/>
      <c r="CF79" s="1312">
        <v>8.5</v>
      </c>
      <c r="CG79" s="1312"/>
      <c r="CH79" s="1312"/>
      <c r="CI79" s="1312"/>
      <c r="CJ79" s="1312"/>
      <c r="CK79" s="1312"/>
      <c r="CL79" s="1312"/>
      <c r="CM79" s="1312"/>
      <c r="CN79" s="1312">
        <v>8.6</v>
      </c>
      <c r="CO79" s="1312"/>
      <c r="CP79" s="1312"/>
      <c r="CQ79" s="1312"/>
      <c r="CR79" s="1312"/>
      <c r="CS79" s="1312"/>
      <c r="CT79" s="1312"/>
      <c r="CU79" s="1312"/>
      <c r="CV79" s="1312">
        <v>8.6</v>
      </c>
      <c r="CW79" s="1312"/>
      <c r="CX79" s="1312"/>
      <c r="CY79" s="1312"/>
      <c r="CZ79" s="1312"/>
      <c r="DA79" s="1312"/>
      <c r="DB79" s="1312"/>
      <c r="DC79" s="1312"/>
    </row>
    <row r="80" spans="2:107" x14ac:dyDescent="0.15">
      <c r="B80" s="395"/>
      <c r="G80" s="1318"/>
      <c r="H80" s="1318"/>
      <c r="I80" s="1313"/>
      <c r="J80" s="1313"/>
      <c r="K80" s="1314"/>
      <c r="L80" s="1314"/>
      <c r="M80" s="1314"/>
      <c r="N80" s="1314"/>
      <c r="AN80" s="1317"/>
      <c r="AO80" s="1317"/>
      <c r="AP80" s="1317"/>
      <c r="AQ80" s="1317"/>
      <c r="AR80" s="1317"/>
      <c r="AS80" s="1317"/>
      <c r="AT80" s="1317"/>
      <c r="AU80" s="1317"/>
      <c r="AV80" s="1317"/>
      <c r="AW80" s="1317"/>
      <c r="AX80" s="1317"/>
      <c r="AY80" s="1317"/>
      <c r="AZ80" s="1317"/>
      <c r="BA80" s="1317"/>
      <c r="BB80" s="1315"/>
      <c r="BC80" s="1315"/>
      <c r="BD80" s="1315"/>
      <c r="BE80" s="1315"/>
      <c r="BF80" s="1315"/>
      <c r="BG80" s="1315"/>
      <c r="BH80" s="1315"/>
      <c r="BI80" s="1315"/>
      <c r="BJ80" s="1315"/>
      <c r="BK80" s="1315"/>
      <c r="BL80" s="1315"/>
      <c r="BM80" s="1315"/>
      <c r="BN80" s="1315"/>
      <c r="BO80" s="1315"/>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M0gJu4J6W6UZVP5rVMOTrcT4hzZ52ApSWXDDhZOkbJPS4KNOHw8BARIuAPbod/7m80+B0O95FT3AkOOi3STgw==" saltValue="2DGRX9rMCvVmKzRwebtA9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8" zoomScaleNormal="100" zoomScaleSheetLayoutView="70" workbookViewId="0">
      <selection activeCell="AN65" sqref="AN65:DC6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490</v>
      </c>
    </row>
  </sheetData>
  <sheetProtection algorithmName="SHA-512" hashValue="YJRqk/DUiu9G/CieMMZ8hiQ6T3G3nhGw3lsDOOzLXDmdO/fqQL08scpNUeKIXVjYNYZU1PFgUr67+Y28JOEVLA==" saltValue="amKVBT6cU01kq0t5e3gWN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AN65" sqref="AN65:DC6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490</v>
      </c>
    </row>
  </sheetData>
  <sheetProtection algorithmName="SHA-512" hashValue="5omABg6ddZjm9aX9PVHPzS+a+8PnSWMrbccWCb0r1LFSLd50DP4M3TN8UD3HJxl6FTKhZr+zgTy/opWlyg+EFg==" saltValue="c3RYQOdo8yBzjka/1dWMg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541</v>
      </c>
      <c r="G2" s="157"/>
      <c r="H2" s="158"/>
    </row>
    <row r="3" spans="1:8" x14ac:dyDescent="0.15">
      <c r="A3" s="154" t="s">
        <v>534</v>
      </c>
      <c r="B3" s="159"/>
      <c r="C3" s="160"/>
      <c r="D3" s="161">
        <v>135975</v>
      </c>
      <c r="E3" s="162"/>
      <c r="F3" s="163">
        <v>162193</v>
      </c>
      <c r="G3" s="164"/>
      <c r="H3" s="165"/>
    </row>
    <row r="4" spans="1:8" x14ac:dyDescent="0.15">
      <c r="A4" s="166"/>
      <c r="B4" s="167"/>
      <c r="C4" s="168"/>
      <c r="D4" s="169">
        <v>53573</v>
      </c>
      <c r="E4" s="170"/>
      <c r="F4" s="171">
        <v>79985</v>
      </c>
      <c r="G4" s="172"/>
      <c r="H4" s="173"/>
    </row>
    <row r="5" spans="1:8" x14ac:dyDescent="0.15">
      <c r="A5" s="154" t="s">
        <v>536</v>
      </c>
      <c r="B5" s="159"/>
      <c r="C5" s="160"/>
      <c r="D5" s="161">
        <v>396493</v>
      </c>
      <c r="E5" s="162"/>
      <c r="F5" s="163">
        <v>168868</v>
      </c>
      <c r="G5" s="164"/>
      <c r="H5" s="165"/>
    </row>
    <row r="6" spans="1:8" x14ac:dyDescent="0.15">
      <c r="A6" s="166"/>
      <c r="B6" s="167"/>
      <c r="C6" s="168"/>
      <c r="D6" s="169">
        <v>64435</v>
      </c>
      <c r="E6" s="170"/>
      <c r="F6" s="171">
        <v>79360</v>
      </c>
      <c r="G6" s="172"/>
      <c r="H6" s="173"/>
    </row>
    <row r="7" spans="1:8" x14ac:dyDescent="0.15">
      <c r="A7" s="154" t="s">
        <v>537</v>
      </c>
      <c r="B7" s="159"/>
      <c r="C7" s="160"/>
      <c r="D7" s="161">
        <v>245701</v>
      </c>
      <c r="E7" s="162"/>
      <c r="F7" s="163">
        <v>202870</v>
      </c>
      <c r="G7" s="164"/>
      <c r="H7" s="165"/>
    </row>
    <row r="8" spans="1:8" x14ac:dyDescent="0.15">
      <c r="A8" s="166"/>
      <c r="B8" s="167"/>
      <c r="C8" s="168"/>
      <c r="D8" s="169">
        <v>85120</v>
      </c>
      <c r="E8" s="170"/>
      <c r="F8" s="171">
        <v>79735</v>
      </c>
      <c r="G8" s="172"/>
      <c r="H8" s="173"/>
    </row>
    <row r="9" spans="1:8" x14ac:dyDescent="0.15">
      <c r="A9" s="154" t="s">
        <v>538</v>
      </c>
      <c r="B9" s="159"/>
      <c r="C9" s="160"/>
      <c r="D9" s="161">
        <v>258746</v>
      </c>
      <c r="E9" s="162"/>
      <c r="F9" s="163">
        <v>167497</v>
      </c>
      <c r="G9" s="164"/>
      <c r="H9" s="165"/>
    </row>
    <row r="10" spans="1:8" x14ac:dyDescent="0.15">
      <c r="A10" s="166"/>
      <c r="B10" s="167"/>
      <c r="C10" s="168"/>
      <c r="D10" s="169">
        <v>146830</v>
      </c>
      <c r="E10" s="170"/>
      <c r="F10" s="171">
        <v>82571</v>
      </c>
      <c r="G10" s="172"/>
      <c r="H10" s="173"/>
    </row>
    <row r="11" spans="1:8" x14ac:dyDescent="0.15">
      <c r="A11" s="154" t="s">
        <v>539</v>
      </c>
      <c r="B11" s="159"/>
      <c r="C11" s="160"/>
      <c r="D11" s="161">
        <v>472497</v>
      </c>
      <c r="E11" s="162"/>
      <c r="F11" s="163">
        <v>190274</v>
      </c>
      <c r="G11" s="164"/>
      <c r="H11" s="165"/>
    </row>
    <row r="12" spans="1:8" x14ac:dyDescent="0.15">
      <c r="A12" s="166"/>
      <c r="B12" s="167"/>
      <c r="C12" s="174"/>
      <c r="D12" s="169">
        <v>285840</v>
      </c>
      <c r="E12" s="170"/>
      <c r="F12" s="171">
        <v>88584</v>
      </c>
      <c r="G12" s="172"/>
      <c r="H12" s="173"/>
    </row>
    <row r="13" spans="1:8" x14ac:dyDescent="0.15">
      <c r="A13" s="154"/>
      <c r="B13" s="159"/>
      <c r="C13" s="175"/>
      <c r="D13" s="176">
        <v>301882</v>
      </c>
      <c r="E13" s="177"/>
      <c r="F13" s="178">
        <v>178340</v>
      </c>
      <c r="G13" s="179"/>
      <c r="H13" s="165"/>
    </row>
    <row r="14" spans="1:8" x14ac:dyDescent="0.15">
      <c r="A14" s="166"/>
      <c r="B14" s="167"/>
      <c r="C14" s="168"/>
      <c r="D14" s="169">
        <v>127160</v>
      </c>
      <c r="E14" s="170"/>
      <c r="F14" s="171">
        <v>82047</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9.11</v>
      </c>
      <c r="C19" s="180">
        <f>ROUND(VALUE(SUBSTITUTE(実質収支比率等に係る経年分析!G$48,"▲","-")),2)</f>
        <v>8.5299999999999994</v>
      </c>
      <c r="D19" s="180">
        <f>ROUND(VALUE(SUBSTITUTE(実質収支比率等に係る経年分析!H$48,"▲","-")),2)</f>
        <v>10.64</v>
      </c>
      <c r="E19" s="180">
        <f>ROUND(VALUE(SUBSTITUTE(実質収支比率等に係る経年分析!I$48,"▲","-")),2)</f>
        <v>9.68</v>
      </c>
      <c r="F19" s="180">
        <f>ROUND(VALUE(SUBSTITUTE(実質収支比率等に係る経年分析!J$48,"▲","-")),2)</f>
        <v>8.1300000000000008</v>
      </c>
    </row>
    <row r="20" spans="1:11" x14ac:dyDescent="0.15">
      <c r="A20" s="180" t="s">
        <v>54</v>
      </c>
      <c r="B20" s="180">
        <f>ROUND(VALUE(SUBSTITUTE(実質収支比率等に係る経年分析!F$47,"▲","-")),2)</f>
        <v>12.82</v>
      </c>
      <c r="C20" s="180">
        <f>ROUND(VALUE(SUBSTITUTE(実質収支比率等に係る経年分析!G$47,"▲","-")),2)</f>
        <v>12.01</v>
      </c>
      <c r="D20" s="180">
        <f>ROUND(VALUE(SUBSTITUTE(実質収支比率等に係る経年分析!H$47,"▲","-")),2)</f>
        <v>11.09</v>
      </c>
      <c r="E20" s="180">
        <f>ROUND(VALUE(SUBSTITUTE(実質収支比率等に係る経年分析!I$47,"▲","-")),2)</f>
        <v>11.25</v>
      </c>
      <c r="F20" s="180">
        <f>ROUND(VALUE(SUBSTITUTE(実質収支比率等に係る経年分析!J$47,"▲","-")),2)</f>
        <v>10.48</v>
      </c>
    </row>
    <row r="21" spans="1:11" x14ac:dyDescent="0.15">
      <c r="A21" s="180" t="s">
        <v>55</v>
      </c>
      <c r="B21" s="180">
        <f>IF(ISNUMBER(VALUE(SUBSTITUTE(実質収支比率等に係る経年分析!F$49,"▲","-"))),ROUND(VALUE(SUBSTITUTE(実質収支比率等に係る経年分析!F$49,"▲","-")),2),NA())</f>
        <v>2.0099999999999998</v>
      </c>
      <c r="C21" s="180">
        <f>IF(ISNUMBER(VALUE(SUBSTITUTE(実質収支比率等に係る経年分析!G$49,"▲","-"))),ROUND(VALUE(SUBSTITUTE(実質収支比率等に係る経年分析!G$49,"▲","-")),2),NA())</f>
        <v>-4.43</v>
      </c>
      <c r="D21" s="180">
        <f>IF(ISNUMBER(VALUE(SUBSTITUTE(実質収支比率等に係る経年分析!H$49,"▲","-"))),ROUND(VALUE(SUBSTITUTE(実質収支比率等に係る経年分析!H$49,"▲","-")),2),NA())</f>
        <v>-3.57</v>
      </c>
      <c r="E21" s="180">
        <f>IF(ISNUMBER(VALUE(SUBSTITUTE(実質収支比率等に係る経年分析!I$49,"▲","-"))),ROUND(VALUE(SUBSTITUTE(実質収支比率等に係る経年分析!I$49,"▲","-")),2),NA())</f>
        <v>-6.87</v>
      </c>
      <c r="F21" s="180">
        <f>IF(ISNUMBER(VALUE(SUBSTITUTE(実質収支比率等に係る経年分析!J$49,"▲","-"))),ROUND(VALUE(SUBSTITUTE(実質収支比率等に係る経年分析!J$49,"▲","-")),2),NA())</f>
        <v>-7.93</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簡易水道事業特別会計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0.11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病院事業会計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0.39</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0.49</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0.33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介護保険特別会計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0.45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0.69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0.69</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0.64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0.01</v>
      </c>
    </row>
    <row r="33" spans="1:16" x14ac:dyDescent="0.15">
      <c r="A33" s="181" t="str">
        <f>IF(連結実質赤字比率に係る赤字・黒字の構成分析!C$37="",NA(),連結実質赤字比率に係る赤字・黒字の構成分析!C$37)</f>
        <v>介護老人保健施設事業特別会計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0.32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0.47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0.04</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0.21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0.09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0.38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0.34</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3.93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4.33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4.57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4.75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4.0999999999999996</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9.1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8.5299999999999994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10.63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9.67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8.1199999999999992</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1013</v>
      </c>
      <c r="E42" s="182"/>
      <c r="F42" s="182"/>
      <c r="G42" s="182">
        <f>'実質公債費比率（分子）の構造'!L$52</f>
        <v>1002</v>
      </c>
      <c r="H42" s="182"/>
      <c r="I42" s="182"/>
      <c r="J42" s="182">
        <f>'実質公債費比率（分子）の構造'!M$52</f>
        <v>1048</v>
      </c>
      <c r="K42" s="182"/>
      <c r="L42" s="182"/>
      <c r="M42" s="182">
        <f>'実質公債費比率（分子）の構造'!N$52</f>
        <v>1040</v>
      </c>
      <c r="N42" s="182"/>
      <c r="O42" s="182"/>
      <c r="P42" s="182">
        <f>'実質公債費比率（分子）の構造'!O$52</f>
        <v>1008</v>
      </c>
    </row>
    <row r="43" spans="1:16" x14ac:dyDescent="0.15">
      <c r="A43" s="182" t="s">
        <v>63</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64</v>
      </c>
      <c r="B44" s="182">
        <f>'実質公債費比率（分子）の構造'!K$50</f>
        <v>39</v>
      </c>
      <c r="C44" s="182"/>
      <c r="D44" s="182"/>
      <c r="E44" s="182">
        <f>'実質公債費比率（分子）の構造'!L$50</f>
        <v>36</v>
      </c>
      <c r="F44" s="182"/>
      <c r="G44" s="182"/>
      <c r="H44" s="182">
        <f>'実質公債費比率（分子）の構造'!M$50</f>
        <v>33</v>
      </c>
      <c r="I44" s="182"/>
      <c r="J44" s="182"/>
      <c r="K44" s="182">
        <f>'実質公債費比率（分子）の構造'!N$50</f>
        <v>35</v>
      </c>
      <c r="L44" s="182"/>
      <c r="M44" s="182"/>
      <c r="N44" s="182">
        <f>'実質公債費比率（分子）の構造'!O$50</f>
        <v>32</v>
      </c>
      <c r="O44" s="182"/>
      <c r="P44" s="182"/>
    </row>
    <row r="45" spans="1:16" x14ac:dyDescent="0.15">
      <c r="A45" s="182" t="s">
        <v>65</v>
      </c>
      <c r="B45" s="182">
        <f>'実質公債費比率（分子）の構造'!K$49</f>
        <v>1</v>
      </c>
      <c r="C45" s="182"/>
      <c r="D45" s="182"/>
      <c r="E45" s="182">
        <f>'実質公債費比率（分子）の構造'!L$49</f>
        <v>1</v>
      </c>
      <c r="F45" s="182"/>
      <c r="G45" s="182"/>
      <c r="H45" s="182">
        <f>'実質公債費比率（分子）の構造'!M$49</f>
        <v>13</v>
      </c>
      <c r="I45" s="182"/>
      <c r="J45" s="182"/>
      <c r="K45" s="182">
        <f>'実質公債費比率（分子）の構造'!N$49</f>
        <v>15</v>
      </c>
      <c r="L45" s="182"/>
      <c r="M45" s="182"/>
      <c r="N45" s="182">
        <f>'実質公債費比率（分子）の構造'!O$49</f>
        <v>21</v>
      </c>
      <c r="O45" s="182"/>
      <c r="P45" s="182"/>
    </row>
    <row r="46" spans="1:16" x14ac:dyDescent="0.15">
      <c r="A46" s="182" t="s">
        <v>66</v>
      </c>
      <c r="B46" s="182">
        <f>'実質公債費比率（分子）の構造'!K$48</f>
        <v>442</v>
      </c>
      <c r="C46" s="182"/>
      <c r="D46" s="182"/>
      <c r="E46" s="182">
        <f>'実質公債費比率（分子）の構造'!L$48</f>
        <v>451</v>
      </c>
      <c r="F46" s="182"/>
      <c r="G46" s="182"/>
      <c r="H46" s="182">
        <f>'実質公債費比率（分子）の構造'!M$48</f>
        <v>463</v>
      </c>
      <c r="I46" s="182"/>
      <c r="J46" s="182"/>
      <c r="K46" s="182">
        <f>'実質公債費比率（分子）の構造'!N$48</f>
        <v>464</v>
      </c>
      <c r="L46" s="182"/>
      <c r="M46" s="182"/>
      <c r="N46" s="182">
        <f>'実質公債費比率（分子）の構造'!O$48</f>
        <v>410</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1028</v>
      </c>
      <c r="C49" s="182"/>
      <c r="D49" s="182"/>
      <c r="E49" s="182">
        <f>'実質公債費比率（分子）の構造'!L$45</f>
        <v>1047</v>
      </c>
      <c r="F49" s="182"/>
      <c r="G49" s="182"/>
      <c r="H49" s="182">
        <f>'実質公債費比率（分子）の構造'!M$45</f>
        <v>1068</v>
      </c>
      <c r="I49" s="182"/>
      <c r="J49" s="182"/>
      <c r="K49" s="182">
        <f>'実質公債費比率（分子）の構造'!N$45</f>
        <v>1055</v>
      </c>
      <c r="L49" s="182"/>
      <c r="M49" s="182"/>
      <c r="N49" s="182">
        <f>'実質公債費比率（分子）の構造'!O$45</f>
        <v>1052</v>
      </c>
      <c r="O49" s="182"/>
      <c r="P49" s="182"/>
    </row>
    <row r="50" spans="1:16" x14ac:dyDescent="0.15">
      <c r="A50" s="182" t="s">
        <v>70</v>
      </c>
      <c r="B50" s="182" t="e">
        <f>NA()</f>
        <v>#N/A</v>
      </c>
      <c r="C50" s="182">
        <f>IF(ISNUMBER('実質公債費比率（分子）の構造'!K$53),'実質公債費比率（分子）の構造'!K$53,NA())</f>
        <v>497</v>
      </c>
      <c r="D50" s="182" t="e">
        <f>NA()</f>
        <v>#N/A</v>
      </c>
      <c r="E50" s="182" t="e">
        <f>NA()</f>
        <v>#N/A</v>
      </c>
      <c r="F50" s="182">
        <f>IF(ISNUMBER('実質公債費比率（分子）の構造'!L$53),'実質公債費比率（分子）の構造'!L$53,NA())</f>
        <v>533</v>
      </c>
      <c r="G50" s="182" t="e">
        <f>NA()</f>
        <v>#N/A</v>
      </c>
      <c r="H50" s="182" t="e">
        <f>NA()</f>
        <v>#N/A</v>
      </c>
      <c r="I50" s="182">
        <f>IF(ISNUMBER('実質公債費比率（分子）の構造'!M$53),'実質公債費比率（分子）の構造'!M$53,NA())</f>
        <v>529</v>
      </c>
      <c r="J50" s="182" t="e">
        <f>NA()</f>
        <v>#N/A</v>
      </c>
      <c r="K50" s="182" t="e">
        <f>NA()</f>
        <v>#N/A</v>
      </c>
      <c r="L50" s="182">
        <f>IF(ISNUMBER('実質公債費比率（分子）の構造'!N$53),'実質公債費比率（分子）の構造'!N$53,NA())</f>
        <v>529</v>
      </c>
      <c r="M50" s="182" t="e">
        <f>NA()</f>
        <v>#N/A</v>
      </c>
      <c r="N50" s="182" t="e">
        <f>NA()</f>
        <v>#N/A</v>
      </c>
      <c r="O50" s="182">
        <f>IF(ISNUMBER('実質公債費比率（分子）の構造'!O$53),'実質公債費比率（分子）の構造'!O$53,NA())</f>
        <v>507</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8965</v>
      </c>
      <c r="E56" s="181"/>
      <c r="F56" s="181"/>
      <c r="G56" s="181">
        <f>'将来負担比率（分子）の構造'!J$52</f>
        <v>9213</v>
      </c>
      <c r="H56" s="181"/>
      <c r="I56" s="181"/>
      <c r="J56" s="181">
        <f>'将来負担比率（分子）の構造'!K$52</f>
        <v>9497</v>
      </c>
      <c r="K56" s="181"/>
      <c r="L56" s="181"/>
      <c r="M56" s="181">
        <f>'将来負担比率（分子）の構造'!L$52</f>
        <v>9636</v>
      </c>
      <c r="N56" s="181"/>
      <c r="O56" s="181"/>
      <c r="P56" s="181">
        <f>'将来負担比率（分子）の構造'!M$52</f>
        <v>10930</v>
      </c>
    </row>
    <row r="57" spans="1:16" x14ac:dyDescent="0.15">
      <c r="A57" s="181" t="s">
        <v>41</v>
      </c>
      <c r="B57" s="181"/>
      <c r="C57" s="181"/>
      <c r="D57" s="181">
        <f>'将来負担比率（分子）の構造'!I$51</f>
        <v>1704</v>
      </c>
      <c r="E57" s="181"/>
      <c r="F57" s="181"/>
      <c r="G57" s="181">
        <f>'将来負担比率（分子）の構造'!J$51</f>
        <v>1711</v>
      </c>
      <c r="H57" s="181"/>
      <c r="I57" s="181"/>
      <c r="J57" s="181">
        <f>'将来負担比率（分子）の構造'!K$51</f>
        <v>1685</v>
      </c>
      <c r="K57" s="181"/>
      <c r="L57" s="181"/>
      <c r="M57" s="181">
        <f>'将来負担比率（分子）の構造'!L$51</f>
        <v>1631</v>
      </c>
      <c r="N57" s="181"/>
      <c r="O57" s="181"/>
      <c r="P57" s="181">
        <f>'将来負担比率（分子）の構造'!M$51</f>
        <v>1637</v>
      </c>
    </row>
    <row r="58" spans="1:16" x14ac:dyDescent="0.15">
      <c r="A58" s="181" t="s">
        <v>40</v>
      </c>
      <c r="B58" s="181"/>
      <c r="C58" s="181"/>
      <c r="D58" s="181">
        <f>'将来負担比率（分子）の構造'!I$50</f>
        <v>1884</v>
      </c>
      <c r="E58" s="181"/>
      <c r="F58" s="181"/>
      <c r="G58" s="181">
        <f>'将来負担比率（分子）の構造'!J$50</f>
        <v>1969</v>
      </c>
      <c r="H58" s="181"/>
      <c r="I58" s="181"/>
      <c r="J58" s="181">
        <f>'将来負担比率（分子）の構造'!K$50</f>
        <v>1997</v>
      </c>
      <c r="K58" s="181"/>
      <c r="L58" s="181"/>
      <c r="M58" s="181">
        <f>'将来負担比率（分子）の構造'!L$50</f>
        <v>1941</v>
      </c>
      <c r="N58" s="181"/>
      <c r="O58" s="181"/>
      <c r="P58" s="181">
        <f>'将来負担比率（分子）の構造'!M$50</f>
        <v>1882</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1054</v>
      </c>
      <c r="C62" s="181"/>
      <c r="D62" s="181"/>
      <c r="E62" s="181">
        <f>'将来負担比率（分子）の構造'!J$45</f>
        <v>977</v>
      </c>
      <c r="F62" s="181"/>
      <c r="G62" s="181"/>
      <c r="H62" s="181">
        <f>'将来負担比率（分子）の構造'!K$45</f>
        <v>931</v>
      </c>
      <c r="I62" s="181"/>
      <c r="J62" s="181"/>
      <c r="K62" s="181">
        <f>'将来負担比率（分子）の構造'!L$45</f>
        <v>793</v>
      </c>
      <c r="L62" s="181"/>
      <c r="M62" s="181"/>
      <c r="N62" s="181">
        <f>'将来負担比率（分子）の構造'!M$45</f>
        <v>797</v>
      </c>
      <c r="O62" s="181"/>
      <c r="P62" s="181"/>
    </row>
    <row r="63" spans="1:16" x14ac:dyDescent="0.15">
      <c r="A63" s="181" t="s">
        <v>33</v>
      </c>
      <c r="B63" s="181">
        <f>'将来負担比率（分子）の構造'!I$44</f>
        <v>168</v>
      </c>
      <c r="C63" s="181"/>
      <c r="D63" s="181"/>
      <c r="E63" s="181">
        <f>'将来負担比率（分子）の構造'!J$44</f>
        <v>826</v>
      </c>
      <c r="F63" s="181"/>
      <c r="G63" s="181"/>
      <c r="H63" s="181">
        <f>'将来負担比率（分子）の構造'!K$44</f>
        <v>1655</v>
      </c>
      <c r="I63" s="181"/>
      <c r="J63" s="181"/>
      <c r="K63" s="181">
        <f>'将来負担比率（分子）の構造'!L$44</f>
        <v>1651</v>
      </c>
      <c r="L63" s="181"/>
      <c r="M63" s="181"/>
      <c r="N63" s="181">
        <f>'将来負担比率（分子）の構造'!M$44</f>
        <v>1735</v>
      </c>
      <c r="O63" s="181"/>
      <c r="P63" s="181"/>
    </row>
    <row r="64" spans="1:16" x14ac:dyDescent="0.15">
      <c r="A64" s="181" t="s">
        <v>32</v>
      </c>
      <c r="B64" s="181">
        <f>'将来負担比率（分子）の構造'!I$43</f>
        <v>4200</v>
      </c>
      <c r="C64" s="181"/>
      <c r="D64" s="181"/>
      <c r="E64" s="181">
        <f>'将来負担比率（分子）の構造'!J$43</f>
        <v>4162</v>
      </c>
      <c r="F64" s="181"/>
      <c r="G64" s="181"/>
      <c r="H64" s="181">
        <f>'将来負担比率（分子）の構造'!K$43</f>
        <v>3998</v>
      </c>
      <c r="I64" s="181"/>
      <c r="J64" s="181"/>
      <c r="K64" s="181">
        <f>'将来負担比率（分子）の構造'!L$43</f>
        <v>3802</v>
      </c>
      <c r="L64" s="181"/>
      <c r="M64" s="181"/>
      <c r="N64" s="181">
        <f>'将来負担比率（分子）の構造'!M$43</f>
        <v>3525</v>
      </c>
      <c r="O64" s="181"/>
      <c r="P64" s="181"/>
    </row>
    <row r="65" spans="1:16" x14ac:dyDescent="0.15">
      <c r="A65" s="181" t="s">
        <v>31</v>
      </c>
      <c r="B65" s="181">
        <f>'将来負担比率（分子）の構造'!I$42</f>
        <v>227</v>
      </c>
      <c r="C65" s="181"/>
      <c r="D65" s="181"/>
      <c r="E65" s="181">
        <f>'将来負担比率（分子）の構造'!J$42</f>
        <v>206</v>
      </c>
      <c r="F65" s="181"/>
      <c r="G65" s="181"/>
      <c r="H65" s="181">
        <f>'将来負担比率（分子）の構造'!K$42</f>
        <v>180</v>
      </c>
      <c r="I65" s="181"/>
      <c r="J65" s="181"/>
      <c r="K65" s="181">
        <f>'将来負担比率（分子）の構造'!L$42</f>
        <v>155</v>
      </c>
      <c r="L65" s="181"/>
      <c r="M65" s="181"/>
      <c r="N65" s="181">
        <f>'将来負担比率（分子）の構造'!M$42</f>
        <v>134</v>
      </c>
      <c r="O65" s="181"/>
      <c r="P65" s="181"/>
    </row>
    <row r="66" spans="1:16" x14ac:dyDescent="0.15">
      <c r="A66" s="181" t="s">
        <v>30</v>
      </c>
      <c r="B66" s="181">
        <f>'将来負担比率（分子）の構造'!I$41</f>
        <v>10064</v>
      </c>
      <c r="C66" s="181"/>
      <c r="D66" s="181"/>
      <c r="E66" s="181">
        <f>'将来負担比率（分子）の構造'!J$41</f>
        <v>9558</v>
      </c>
      <c r="F66" s="181"/>
      <c r="G66" s="181"/>
      <c r="H66" s="181">
        <f>'将来負担比率（分子）の構造'!K$41</f>
        <v>9269</v>
      </c>
      <c r="I66" s="181"/>
      <c r="J66" s="181"/>
      <c r="K66" s="181">
        <f>'将来負担比率（分子）の構造'!L$41</f>
        <v>9501</v>
      </c>
      <c r="L66" s="181"/>
      <c r="M66" s="181"/>
      <c r="N66" s="181">
        <f>'将来負担比率（分子）の構造'!M$41</f>
        <v>11270</v>
      </c>
      <c r="O66" s="181"/>
      <c r="P66" s="181"/>
    </row>
    <row r="67" spans="1:16" x14ac:dyDescent="0.15">
      <c r="A67" s="181" t="s">
        <v>74</v>
      </c>
      <c r="B67" s="181" t="e">
        <f>NA()</f>
        <v>#N/A</v>
      </c>
      <c r="C67" s="181">
        <f>IF(ISNUMBER('将来負担比率（分子）の構造'!I$53), IF('将来負担比率（分子）の構造'!I$53 &lt; 0, 0, '将来負担比率（分子）の構造'!I$53), NA())</f>
        <v>3160</v>
      </c>
      <c r="D67" s="181" t="e">
        <f>NA()</f>
        <v>#N/A</v>
      </c>
      <c r="E67" s="181" t="e">
        <f>NA()</f>
        <v>#N/A</v>
      </c>
      <c r="F67" s="181">
        <f>IF(ISNUMBER('将来負担比率（分子）の構造'!J$53), IF('将来負担比率（分子）の構造'!J$53 &lt; 0, 0, '将来負担比率（分子）の構造'!J$53), NA())</f>
        <v>2835</v>
      </c>
      <c r="G67" s="181" t="e">
        <f>NA()</f>
        <v>#N/A</v>
      </c>
      <c r="H67" s="181" t="e">
        <f>NA()</f>
        <v>#N/A</v>
      </c>
      <c r="I67" s="181">
        <f>IF(ISNUMBER('将来負担比率（分子）の構造'!K$53), IF('将来負担比率（分子）の構造'!K$53 &lt; 0, 0, '将来負担比率（分子）の構造'!K$53), NA())</f>
        <v>2854</v>
      </c>
      <c r="J67" s="181" t="e">
        <f>NA()</f>
        <v>#N/A</v>
      </c>
      <c r="K67" s="181" t="e">
        <f>NA()</f>
        <v>#N/A</v>
      </c>
      <c r="L67" s="181">
        <f>IF(ISNUMBER('将来負担比率（分子）の構造'!L$53), IF('将来負担比率（分子）の構造'!L$53 &lt; 0, 0, '将来負担比率（分子）の構造'!L$53), NA())</f>
        <v>2695</v>
      </c>
      <c r="M67" s="181" t="e">
        <f>NA()</f>
        <v>#N/A</v>
      </c>
      <c r="N67" s="181" t="e">
        <f>NA()</f>
        <v>#N/A</v>
      </c>
      <c r="O67" s="181">
        <f>IF(ISNUMBER('将来負担比率（分子）の構造'!M$53), IF('将来負担比率（分子）の構造'!M$53 &lt; 0, 0, '将来負担比率（分子）の構造'!M$53), NA())</f>
        <v>3013</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587</v>
      </c>
      <c r="C72" s="185">
        <f>基金残高に係る経年分析!G55</f>
        <v>587</v>
      </c>
      <c r="D72" s="185">
        <f>基金残高に係る経年分析!H55</f>
        <v>537</v>
      </c>
    </row>
    <row r="73" spans="1:16" x14ac:dyDescent="0.15">
      <c r="A73" s="184" t="s">
        <v>77</v>
      </c>
      <c r="B73" s="185">
        <f>基金残高に係る経年分析!F56</f>
        <v>590</v>
      </c>
      <c r="C73" s="185">
        <f>基金残高に係る経年分析!G56</f>
        <v>600</v>
      </c>
      <c r="D73" s="185">
        <f>基金残高に係る経年分析!H56</f>
        <v>609</v>
      </c>
    </row>
    <row r="74" spans="1:16" x14ac:dyDescent="0.15">
      <c r="A74" s="184" t="s">
        <v>78</v>
      </c>
      <c r="B74" s="185">
        <f>基金残高に係る経年分析!F57</f>
        <v>626</v>
      </c>
      <c r="C74" s="185">
        <f>基金残高に係る経年分析!G57</f>
        <v>572</v>
      </c>
      <c r="D74" s="185">
        <f>基金残高に係る経年分析!H57</f>
        <v>555</v>
      </c>
    </row>
  </sheetData>
  <sheetProtection algorithmName="SHA-512" hashValue="X/r0+/9uf4i0kD9HUM7/1BRGSsHNfNqmMd/K2d46LJ5HVtzM0wwx+/ADyWZSi27vk2Uw9g0xYftJ1tMp4EvRnQ==" saltValue="TiK9iPxGUKFIAS5HAQRUhw==" spinCount="100000" sheet="1" objects="1" scenarios="1"/>
  <phoneticPr fontId="2"/>
  <pageMargins left="0.78700000000000003" right="0.78700000000000003" top="0.98399999999999999" bottom="0.98399999999999999" header="0.51200000000000001" footer="0.51200000000000001"/>
  <pageSetup paperSize="9" orientation="portrait"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2021-03-16T23:46:25Z</cp:lastPrinted>
  <dcterms:created xsi:type="dcterms:W3CDTF">2021-02-05T00:52:35Z</dcterms:created>
  <dcterms:modified xsi:type="dcterms:W3CDTF">2021-09-28T05:22:48Z</dcterms:modified>
  <cp:category/>
</cp:coreProperties>
</file>